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別紙" sheetId="1" r:id="rId1"/>
    <sheet name="令和２年５月　ユニット " sheetId="2" r:id="rId2"/>
    <sheet name="令和２年５月　ユニット ２割 " sheetId="3" r:id="rId3"/>
    <sheet name="令和２年５月　ユニット ３割 " sheetId="4" r:id="rId4"/>
  </sheets>
  <definedNames/>
  <calcPr fullCalcOnLoad="1"/>
</workbook>
</file>

<file path=xl/sharedStrings.xml><?xml version="1.0" encoding="utf-8"?>
<sst xmlns="http://schemas.openxmlformats.org/spreadsheetml/2006/main" count="233" uniqueCount="67">
  <si>
    <t>居住費</t>
  </si>
  <si>
    <t>食　費</t>
  </si>
  <si>
    <t>　１日あたり</t>
  </si>
  <si>
    <t>３０日あたり</t>
  </si>
  <si>
    <t>特別養護老人ホーム　ひだまりの家　やまと　利用料金表　（新型施設・個室）</t>
  </si>
  <si>
    <t>介護保険から給付される金額</t>
  </si>
  <si>
    <t>サービス利用に係る自己負担額</t>
  </si>
  <si>
    <t>若年性認知症入所者受入加算</t>
  </si>
  <si>
    <t>自己負担額の小計</t>
  </si>
  <si>
    <t>１，２００円</t>
  </si>
  <si>
    <t>１，０８０円</t>
  </si>
  <si>
    <t>１２０円</t>
  </si>
  <si>
    <t>３，６００円</t>
  </si>
  <si>
    <t>療養食加算</t>
  </si>
  <si>
    <t>２３０円</t>
  </si>
  <si>
    <t>介護保険から給付される金額</t>
  </si>
  <si>
    <t>サービス利用に係る自己負担額</t>
  </si>
  <si>
    <t>自己負担額の小計</t>
  </si>
  <si>
    <t>２０７円</t>
  </si>
  <si>
    <t>２３円</t>
  </si>
  <si>
    <t>６９０円</t>
  </si>
  <si>
    <t>第１段階　・　第２段階　・・・　１５，０００円</t>
  </si>
  <si>
    <t>利用者負担</t>
  </si>
  <si>
    <t>基　　　　　　　　本　　　　　　　　利　　　　　　　　用　　　　　　　　料</t>
  </si>
  <si>
    <t>要介護１</t>
  </si>
  <si>
    <t>３０日の合計金額</t>
  </si>
  <si>
    <t>老齢福祉年金受給者</t>
  </si>
  <si>
    <t>利用者負担第２段階以外</t>
  </si>
  <si>
    <t>要介護２</t>
  </si>
  <si>
    <t>要介護３</t>
  </si>
  <si>
    <t>要介護４</t>
  </si>
  <si>
    <t>要介護５</t>
  </si>
  <si>
    <t>世　帯　全　員　が　市　町　村　民　税　非　課　税</t>
  </si>
  <si>
    <t>※高額介護費対象額</t>
  </si>
  <si>
    <t>　　　第３段階　・・・　２４，６００円</t>
  </si>
  <si>
    <t>合計所得金額</t>
  </si>
  <si>
    <t>８０万円以下の方</t>
  </si>
  <si>
    <t>利用者負担</t>
  </si>
  <si>
    <t>２６６万円未満の方）</t>
  </si>
  <si>
    <t>施　設　　　サービス費</t>
  </si>
  <si>
    <t>居　　住　　費　・　食　　事　　負　　担　　額</t>
  </si>
  <si>
    <t>生　活　保　護　者</t>
  </si>
  <si>
    <t>上　記　以　外　の　方</t>
  </si>
  <si>
    <t>特別養護老人ホーム　ひだまりの家　やまと　　利用料金表　（別紙）　　</t>
  </si>
  <si>
    <t>第 １ 段 階</t>
  </si>
  <si>
    <t>第 ２ 段 階</t>
  </si>
  <si>
    <t>第 ３ 段 階</t>
  </si>
  <si>
    <t>第 ４ 段 階</t>
  </si>
  <si>
    <t>※　上記の加算については、該当者の方が加算されます。</t>
  </si>
  <si>
    <t>　・若年性認知症入所者受入加算</t>
  </si>
  <si>
    <t>　・療養食加算</t>
  </si>
  <si>
    <t>４０才～６５才の方で、主治医により認知症症状の日常生活自立度がⅢ以上と診断された方が</t>
  </si>
  <si>
    <t>対象となります。</t>
  </si>
  <si>
    <t>医師の食事箋が発行されている方が対象となります。</t>
  </si>
  <si>
    <t>１．入所者の要介護度と居室別の利用料金（３０日あたり）</t>
  </si>
  <si>
    <t>３．介護職員処遇改善加算に係る自己負担額（３０日あたり）</t>
  </si>
  <si>
    <t>※年金収入　・・・　遺族（基礎・厚生）、障害（基礎・厚生）年金を含む</t>
  </si>
  <si>
    <t>年金収入額と</t>
  </si>
  <si>
    <t>（年金収入が８０万円超</t>
  </si>
  <si>
    <t>（別表　2）</t>
  </si>
  <si>
    <t>第４段階　・・・　44，400円</t>
  </si>
  <si>
    <t>２．栄養ケアマネジメント加算に係る自己負担額（３０日あたり）</t>
  </si>
  <si>
    <t>特別養護老人ホーム　ひだまりの家　やまと　利用料金表　（新型施設・個室）　２割</t>
  </si>
  <si>
    <t>特別養護老人ホーム　ひだまりの家　やまと　利用料金表　（新型施設・個室）　３割</t>
  </si>
  <si>
    <t>令和　２年 ５月　1日現在</t>
  </si>
  <si>
    <t>５．自己負担額の小計（１＋２＋３＋４）</t>
  </si>
  <si>
    <t>４．介護職員特定処遇改善加算に係る自己負担額（３０日あたり）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</si>
</sst>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  <numFmt numFmtId="178" formatCode="&quot;¥&quot;#,##0_);[Red]\(&quot;¥&quot;#,##0\)"/>
    <numFmt numFmtId="179" formatCode="#,##0_);[Red]\(#,##0\)"/>
    <numFmt numFmtId="180" formatCode="#,##0_ ;[Red]\-#,##0\ "/>
    <numFmt numFmtId="181" formatCode="0.0"/>
    <numFmt numFmtId="182" formatCode="&quot;¥&quot;#,##0.0_);[Red]\(&quot;¥&quot;#,##0.0\)"/>
    <numFmt numFmtId="183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b/>
      <sz val="16"/>
      <name val="ＭＳ Ｐゴシック"/>
      <family val="3"/>
    </font>
    <font>
      <b/>
      <sz val="14"/>
      <name val="ＭＳ Ｐ明朝"/>
      <family val="1"/>
    </font>
    <font>
      <b/>
      <sz val="12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0" fontId="2" fillId="0" borderId="19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indent="3"/>
    </xf>
    <xf numFmtId="0" fontId="2" fillId="0" borderId="0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indent="3"/>
    </xf>
    <xf numFmtId="0" fontId="2" fillId="0" borderId="11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indent="3"/>
    </xf>
    <xf numFmtId="0" fontId="2" fillId="0" borderId="19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4" fillId="1" borderId="23" xfId="0" applyFont="1" applyFill="1" applyBorder="1" applyAlignment="1">
      <alignment horizontal="left" vertical="center" indent="1"/>
    </xf>
    <xf numFmtId="0" fontId="4" fillId="1" borderId="24" xfId="0" applyFont="1" applyFill="1" applyBorder="1" applyAlignment="1">
      <alignment horizontal="left" vertical="center" indent="1"/>
    </xf>
    <xf numFmtId="0" fontId="4" fillId="1" borderId="18" xfId="0" applyFont="1" applyFill="1" applyBorder="1" applyAlignment="1">
      <alignment horizontal="left" vertical="center" indent="1"/>
    </xf>
    <xf numFmtId="0" fontId="4" fillId="1" borderId="12" xfId="0" applyFont="1" applyFill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3"/>
    </xf>
    <xf numFmtId="0" fontId="2" fillId="0" borderId="18" xfId="0" applyFont="1" applyBorder="1" applyAlignment="1">
      <alignment horizontal="left" vertical="center" indent="3"/>
    </xf>
    <xf numFmtId="0" fontId="7" fillId="0" borderId="19" xfId="0" applyFont="1" applyBorder="1" applyAlignment="1">
      <alignment horizontal="left" vertical="center" indent="2"/>
    </xf>
    <xf numFmtId="0" fontId="7" fillId="0" borderId="20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1" borderId="17" xfId="0" applyFont="1" applyFill="1" applyBorder="1" applyAlignment="1">
      <alignment horizontal="center" vertical="center"/>
    </xf>
    <xf numFmtId="0" fontId="4" fillId="1" borderId="15" xfId="0" applyFont="1" applyFill="1" applyBorder="1" applyAlignment="1">
      <alignment horizontal="center" vertical="center"/>
    </xf>
    <xf numFmtId="0" fontId="4" fillId="1" borderId="18" xfId="0" applyFont="1" applyFill="1" applyBorder="1" applyAlignment="1">
      <alignment horizontal="center" vertical="center"/>
    </xf>
    <xf numFmtId="0" fontId="4" fillId="1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3"/>
    </xf>
    <xf numFmtId="0" fontId="4" fillId="1" borderId="0" xfId="0" applyFont="1" applyFill="1" applyBorder="1" applyAlignment="1">
      <alignment horizontal="left" vertical="center" indent="1"/>
    </xf>
    <xf numFmtId="0" fontId="4" fillId="1" borderId="15" xfId="0" applyFont="1" applyFill="1" applyBorder="1" applyAlignment="1">
      <alignment horizontal="left" vertical="center" indent="1"/>
    </xf>
    <xf numFmtId="0" fontId="4" fillId="1" borderId="11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1" borderId="0" xfId="0" applyFont="1" applyFill="1" applyBorder="1" applyAlignment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27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4" fillId="34" borderId="18" xfId="0" applyFont="1" applyFill="1" applyBorder="1" applyAlignment="1">
      <alignment horizontal="left" vertical="center" indent="2"/>
    </xf>
    <xf numFmtId="0" fontId="4" fillId="34" borderId="12" xfId="0" applyFont="1" applyFill="1" applyBorder="1" applyAlignment="1">
      <alignment horizontal="left" vertical="center" indent="2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4" fillId="0" borderId="13" xfId="0" applyFont="1" applyBorder="1" applyAlignment="1">
      <alignment horizontal="center" vertical="center"/>
    </xf>
    <xf numFmtId="0" fontId="3" fillId="1" borderId="19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18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5" fillId="1" borderId="30" xfId="0" applyNumberFormat="1" applyFont="1" applyFill="1" applyBorder="1" applyAlignment="1">
      <alignment horizontal="center" vertical="center"/>
    </xf>
    <xf numFmtId="0" fontId="5" fillId="1" borderId="3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2"/>
    </xf>
    <xf numFmtId="0" fontId="9" fillId="0" borderId="30" xfId="0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G53" sqref="G53"/>
    </sheetView>
  </sheetViews>
  <sheetFormatPr defaultColWidth="9.00390625" defaultRowHeight="13.5"/>
  <sheetData>
    <row r="1" spans="1:10" ht="13.5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3.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3.5">
      <c r="A3" s="58"/>
      <c r="B3" s="58"/>
      <c r="C3" s="58"/>
      <c r="D3" s="58"/>
      <c r="E3" s="58"/>
      <c r="F3" s="58"/>
      <c r="G3" s="58"/>
      <c r="H3" s="58"/>
      <c r="I3" s="58"/>
      <c r="J3" s="58"/>
    </row>
    <row r="6" spans="2:9" ht="13.5">
      <c r="B6" s="40" t="s">
        <v>7</v>
      </c>
      <c r="C6" s="41"/>
      <c r="D6" s="41"/>
      <c r="E6" s="41"/>
      <c r="F6" s="41"/>
      <c r="G6" s="41"/>
      <c r="H6" s="18" t="s">
        <v>9</v>
      </c>
      <c r="I6" s="19"/>
    </row>
    <row r="7" spans="2:9" ht="13.5">
      <c r="B7" s="42"/>
      <c r="C7" s="43"/>
      <c r="D7" s="43"/>
      <c r="E7" s="43"/>
      <c r="F7" s="43"/>
      <c r="G7" s="43"/>
      <c r="H7" s="20"/>
      <c r="I7" s="21"/>
    </row>
    <row r="8" spans="2:9" ht="13.5">
      <c r="B8" s="44"/>
      <c r="C8" s="45"/>
      <c r="D8" s="45"/>
      <c r="E8" s="45"/>
      <c r="F8" s="45"/>
      <c r="G8" s="45"/>
      <c r="H8" s="22"/>
      <c r="I8" s="23"/>
    </row>
    <row r="9" spans="2:9" ht="13.5">
      <c r="B9" s="15"/>
      <c r="C9" s="38" t="s">
        <v>5</v>
      </c>
      <c r="D9" s="24"/>
      <c r="E9" s="24"/>
      <c r="F9" s="24"/>
      <c r="G9" s="25"/>
      <c r="H9" s="18" t="s">
        <v>10</v>
      </c>
      <c r="I9" s="19"/>
    </row>
    <row r="10" spans="2:9" ht="13.5">
      <c r="B10" s="11"/>
      <c r="C10" s="39"/>
      <c r="D10" s="28"/>
      <c r="E10" s="28"/>
      <c r="F10" s="28"/>
      <c r="G10" s="29"/>
      <c r="H10" s="22"/>
      <c r="I10" s="23"/>
    </row>
    <row r="11" spans="2:9" ht="13.5">
      <c r="B11" s="6"/>
      <c r="C11" s="24" t="s">
        <v>6</v>
      </c>
      <c r="D11" s="24"/>
      <c r="E11" s="24"/>
      <c r="F11" s="24"/>
      <c r="G11" s="25"/>
      <c r="H11" s="18" t="s">
        <v>11</v>
      </c>
      <c r="I11" s="19"/>
    </row>
    <row r="12" spans="2:9" ht="13.5">
      <c r="B12" s="6"/>
      <c r="C12" s="28"/>
      <c r="D12" s="28"/>
      <c r="E12" s="28"/>
      <c r="F12" s="28"/>
      <c r="G12" s="29"/>
      <c r="H12" s="22"/>
      <c r="I12" s="23"/>
    </row>
    <row r="13" spans="2:9" ht="13.5">
      <c r="B13" s="6"/>
      <c r="C13" s="24" t="s">
        <v>8</v>
      </c>
      <c r="D13" s="24"/>
      <c r="E13" s="25"/>
      <c r="F13" s="30" t="s">
        <v>2</v>
      </c>
      <c r="G13" s="31"/>
      <c r="H13" s="18" t="s">
        <v>11</v>
      </c>
      <c r="I13" s="19"/>
    </row>
    <row r="14" spans="2:9" ht="13.5">
      <c r="B14" s="6"/>
      <c r="C14" s="26"/>
      <c r="D14" s="26"/>
      <c r="E14" s="27"/>
      <c r="F14" s="32"/>
      <c r="G14" s="33"/>
      <c r="H14" s="46"/>
      <c r="I14" s="47"/>
    </row>
    <row r="15" spans="2:9" ht="13.5">
      <c r="B15" s="6"/>
      <c r="C15" s="26"/>
      <c r="D15" s="26"/>
      <c r="E15" s="27"/>
      <c r="F15" s="34" t="s">
        <v>3</v>
      </c>
      <c r="G15" s="35"/>
      <c r="H15" s="49" t="s">
        <v>12</v>
      </c>
      <c r="I15" s="50"/>
    </row>
    <row r="16" spans="2:9" ht="13.5">
      <c r="B16" s="10"/>
      <c r="C16" s="28"/>
      <c r="D16" s="28"/>
      <c r="E16" s="29"/>
      <c r="F16" s="36"/>
      <c r="G16" s="37"/>
      <c r="H16" s="51"/>
      <c r="I16" s="52"/>
    </row>
    <row r="18" spans="2:9" ht="13.5">
      <c r="B18" s="40" t="s">
        <v>13</v>
      </c>
      <c r="C18" s="41"/>
      <c r="D18" s="41"/>
      <c r="E18" s="41"/>
      <c r="F18" s="41"/>
      <c r="G18" s="41"/>
      <c r="H18" s="18" t="s">
        <v>14</v>
      </c>
      <c r="I18" s="19"/>
    </row>
    <row r="19" spans="2:9" ht="13.5">
      <c r="B19" s="42"/>
      <c r="C19" s="43"/>
      <c r="D19" s="43"/>
      <c r="E19" s="43"/>
      <c r="F19" s="43"/>
      <c r="G19" s="43"/>
      <c r="H19" s="20"/>
      <c r="I19" s="21"/>
    </row>
    <row r="20" spans="2:9" ht="13.5">
      <c r="B20" s="44"/>
      <c r="C20" s="45"/>
      <c r="D20" s="45"/>
      <c r="E20" s="45"/>
      <c r="F20" s="45"/>
      <c r="G20" s="45"/>
      <c r="H20" s="22"/>
      <c r="I20" s="23"/>
    </row>
    <row r="21" spans="2:9" ht="13.5">
      <c r="B21" s="11"/>
      <c r="C21" s="38" t="s">
        <v>15</v>
      </c>
      <c r="D21" s="24"/>
      <c r="E21" s="24"/>
      <c r="F21" s="24"/>
      <c r="G21" s="25"/>
      <c r="H21" s="59" t="s">
        <v>18</v>
      </c>
      <c r="I21" s="21"/>
    </row>
    <row r="22" spans="2:9" ht="13.5">
      <c r="B22" s="11"/>
      <c r="C22" s="53"/>
      <c r="D22" s="26"/>
      <c r="E22" s="26"/>
      <c r="F22" s="26"/>
      <c r="G22" s="27"/>
      <c r="H22" s="59"/>
      <c r="I22" s="21"/>
    </row>
    <row r="23" spans="2:9" ht="13.5">
      <c r="B23" s="11"/>
      <c r="C23" s="38" t="s">
        <v>16</v>
      </c>
      <c r="D23" s="24"/>
      <c r="E23" s="24"/>
      <c r="F23" s="24"/>
      <c r="G23" s="25"/>
      <c r="H23" s="60" t="s">
        <v>19</v>
      </c>
      <c r="I23" s="19"/>
    </row>
    <row r="24" spans="2:9" ht="13.5">
      <c r="B24" s="11"/>
      <c r="C24" s="39"/>
      <c r="D24" s="28"/>
      <c r="E24" s="28"/>
      <c r="F24" s="28"/>
      <c r="G24" s="29"/>
      <c r="H24" s="61"/>
      <c r="I24" s="23"/>
    </row>
    <row r="25" spans="2:9" ht="13.5">
      <c r="B25" s="11"/>
      <c r="C25" s="38" t="s">
        <v>17</v>
      </c>
      <c r="D25" s="24"/>
      <c r="E25" s="25"/>
      <c r="F25" s="30" t="s">
        <v>2</v>
      </c>
      <c r="G25" s="31"/>
      <c r="H25" s="60" t="s">
        <v>19</v>
      </c>
      <c r="I25" s="19"/>
    </row>
    <row r="26" spans="2:9" ht="13.5">
      <c r="B26" s="11"/>
      <c r="C26" s="53"/>
      <c r="D26" s="26"/>
      <c r="E26" s="27"/>
      <c r="F26" s="32"/>
      <c r="G26" s="33"/>
      <c r="H26" s="62"/>
      <c r="I26" s="47"/>
    </row>
    <row r="27" spans="2:9" ht="13.5">
      <c r="B27" s="11"/>
      <c r="C27" s="53"/>
      <c r="D27" s="26"/>
      <c r="E27" s="27"/>
      <c r="F27" s="54" t="s">
        <v>3</v>
      </c>
      <c r="G27" s="55"/>
      <c r="H27" s="63" t="s">
        <v>20</v>
      </c>
      <c r="I27" s="50"/>
    </row>
    <row r="28" spans="2:9" ht="13.5">
      <c r="B28" s="12"/>
      <c r="C28" s="39"/>
      <c r="D28" s="28"/>
      <c r="E28" s="29"/>
      <c r="F28" s="56"/>
      <c r="G28" s="37"/>
      <c r="H28" s="64"/>
      <c r="I28" s="52"/>
    </row>
    <row r="30" spans="2:9" ht="13.5">
      <c r="B30" s="13"/>
      <c r="C30" s="13"/>
      <c r="D30" s="13"/>
      <c r="E30" s="13"/>
      <c r="F30" s="13"/>
      <c r="G30" s="13"/>
      <c r="H30" s="13"/>
      <c r="I30" s="13"/>
    </row>
    <row r="31" spans="2:9" ht="13.5">
      <c r="B31" s="48" t="s">
        <v>48</v>
      </c>
      <c r="C31" s="48"/>
      <c r="D31" s="48"/>
      <c r="E31" s="48"/>
      <c r="F31" s="48"/>
      <c r="G31" s="48"/>
      <c r="H31" s="48"/>
      <c r="I31" s="48"/>
    </row>
    <row r="32" spans="2:9" ht="13.5">
      <c r="B32" s="48"/>
      <c r="C32" s="48"/>
      <c r="D32" s="48"/>
      <c r="E32" s="48"/>
      <c r="F32" s="48"/>
      <c r="G32" s="48"/>
      <c r="H32" s="48"/>
      <c r="I32" s="48"/>
    </row>
    <row r="33" spans="2:9" ht="13.5">
      <c r="B33" s="8"/>
      <c r="C33" s="13"/>
      <c r="D33" s="13"/>
      <c r="E33" s="13"/>
      <c r="F33" s="13"/>
      <c r="G33" s="13"/>
      <c r="H33" s="13"/>
      <c r="I33" s="13"/>
    </row>
    <row r="34" spans="1:9" ht="13.5">
      <c r="A34" s="48" t="s">
        <v>49</v>
      </c>
      <c r="B34" s="48"/>
      <c r="C34" s="48"/>
      <c r="D34" s="48"/>
      <c r="E34" s="13"/>
      <c r="F34" s="13"/>
      <c r="G34" s="13"/>
      <c r="H34" s="13"/>
      <c r="I34" s="13"/>
    </row>
    <row r="35" spans="1:9" ht="13.5">
      <c r="A35" s="48"/>
      <c r="B35" s="48"/>
      <c r="C35" s="48"/>
      <c r="D35" s="48"/>
      <c r="E35" s="13"/>
      <c r="F35" s="13"/>
      <c r="G35" s="13"/>
      <c r="H35" s="13"/>
      <c r="I35" s="13"/>
    </row>
    <row r="36" spans="2:10" ht="13.5">
      <c r="B36" s="57" t="s">
        <v>51</v>
      </c>
      <c r="C36" s="57"/>
      <c r="D36" s="57"/>
      <c r="E36" s="57"/>
      <c r="F36" s="57"/>
      <c r="G36" s="57"/>
      <c r="H36" s="57"/>
      <c r="I36" s="57"/>
      <c r="J36" s="57"/>
    </row>
    <row r="37" spans="2:10" ht="13.5">
      <c r="B37" s="57"/>
      <c r="C37" s="57"/>
      <c r="D37" s="57"/>
      <c r="E37" s="57"/>
      <c r="F37" s="57"/>
      <c r="G37" s="57"/>
      <c r="H37" s="57"/>
      <c r="I37" s="57"/>
      <c r="J37" s="57"/>
    </row>
    <row r="38" spans="2:10" ht="13.5">
      <c r="B38" s="57" t="s">
        <v>52</v>
      </c>
      <c r="C38" s="57"/>
      <c r="D38" s="57"/>
      <c r="E38" s="57"/>
      <c r="F38" s="57"/>
      <c r="G38" s="57"/>
      <c r="H38" s="57"/>
      <c r="I38" s="57"/>
      <c r="J38" s="57"/>
    </row>
    <row r="39" spans="2:10" ht="13.5">
      <c r="B39" s="57"/>
      <c r="C39" s="57"/>
      <c r="D39" s="57"/>
      <c r="E39" s="57"/>
      <c r="F39" s="57"/>
      <c r="G39" s="57"/>
      <c r="H39" s="57"/>
      <c r="I39" s="57"/>
      <c r="J39" s="57"/>
    </row>
    <row r="40" spans="2:9" ht="13.5">
      <c r="B40" s="8"/>
      <c r="C40" s="13"/>
      <c r="D40" s="13"/>
      <c r="E40" s="13"/>
      <c r="F40" s="16"/>
      <c r="G40" s="16"/>
      <c r="H40" s="16"/>
      <c r="I40" s="16"/>
    </row>
    <row r="41" spans="1:9" ht="13.5">
      <c r="A41" s="48" t="s">
        <v>50</v>
      </c>
      <c r="B41" s="48"/>
      <c r="C41" s="48"/>
      <c r="D41" s="48"/>
      <c r="F41" s="1"/>
      <c r="G41" s="1"/>
      <c r="H41" s="1"/>
      <c r="I41" s="1"/>
    </row>
    <row r="42" spans="1:4" ht="13.5">
      <c r="A42" s="48"/>
      <c r="B42" s="48"/>
      <c r="C42" s="48"/>
      <c r="D42" s="48"/>
    </row>
    <row r="43" spans="2:10" ht="13.5">
      <c r="B43" s="57" t="s">
        <v>53</v>
      </c>
      <c r="C43" s="57"/>
      <c r="D43" s="57"/>
      <c r="E43" s="57"/>
      <c r="F43" s="57"/>
      <c r="G43" s="57"/>
      <c r="H43" s="57"/>
      <c r="I43" s="57"/>
      <c r="J43" s="57"/>
    </row>
    <row r="44" spans="2:10" ht="13.5">
      <c r="B44" s="57"/>
      <c r="C44" s="57"/>
      <c r="D44" s="57"/>
      <c r="E44" s="57"/>
      <c r="F44" s="57"/>
      <c r="G44" s="57"/>
      <c r="H44" s="57"/>
      <c r="I44" s="57"/>
      <c r="J44" s="57"/>
    </row>
  </sheetData>
  <sheetProtection/>
  <mergeCells count="29">
    <mergeCell ref="A34:D35"/>
    <mergeCell ref="B36:J37"/>
    <mergeCell ref="B38:J39"/>
    <mergeCell ref="A41:D42"/>
    <mergeCell ref="B43:J44"/>
    <mergeCell ref="A1:J3"/>
    <mergeCell ref="H21:I22"/>
    <mergeCell ref="H23:I24"/>
    <mergeCell ref="H25:I26"/>
    <mergeCell ref="H27:I28"/>
    <mergeCell ref="B31:I32"/>
    <mergeCell ref="H15:I16"/>
    <mergeCell ref="B18:G20"/>
    <mergeCell ref="H18:I20"/>
    <mergeCell ref="C21:G22"/>
    <mergeCell ref="C23:G24"/>
    <mergeCell ref="C25:E28"/>
    <mergeCell ref="F25:G26"/>
    <mergeCell ref="F27:G28"/>
    <mergeCell ref="H6:I8"/>
    <mergeCell ref="C13:E16"/>
    <mergeCell ref="F13:G14"/>
    <mergeCell ref="F15:G16"/>
    <mergeCell ref="C9:G10"/>
    <mergeCell ref="C11:G12"/>
    <mergeCell ref="B6:G8"/>
    <mergeCell ref="H9:I10"/>
    <mergeCell ref="H11:I12"/>
    <mergeCell ref="H13:I14"/>
  </mergeCell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70" zoomScaleNormal="70" zoomScalePageLayoutView="0" workbookViewId="0" topLeftCell="A5">
      <selection activeCell="J11" sqref="J11:S11"/>
    </sheetView>
  </sheetViews>
  <sheetFormatPr defaultColWidth="9.00390625" defaultRowHeight="13.5"/>
  <cols>
    <col min="1" max="3" width="3.125" style="0" customWidth="1"/>
    <col min="4" max="6" width="10.00390625" style="0" customWidth="1"/>
    <col min="7" max="7" width="14.375" style="0" customWidth="1"/>
    <col min="8" max="8" width="7.50390625" style="0" customWidth="1"/>
    <col min="9" max="9" width="11.25390625" style="0" customWidth="1"/>
    <col min="10" max="19" width="13.75390625" style="0" customWidth="1"/>
  </cols>
  <sheetData>
    <row r="1" spans="1:19" ht="13.5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3.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7:20" ht="14.25">
      <c r="Q3" s="17" t="s">
        <v>59</v>
      </c>
      <c r="R3" s="26" t="s">
        <v>64</v>
      </c>
      <c r="S3" s="26"/>
      <c r="T3" s="26"/>
    </row>
    <row r="4" spans="1:19" ht="24.75" customHeight="1">
      <c r="A4" s="81" t="s">
        <v>23</v>
      </c>
      <c r="B4" s="81" t="s">
        <v>39</v>
      </c>
      <c r="C4" s="66" t="s">
        <v>54</v>
      </c>
      <c r="D4" s="66"/>
      <c r="E4" s="66"/>
      <c r="F4" s="66"/>
      <c r="G4" s="66"/>
      <c r="H4" s="66"/>
      <c r="I4" s="66"/>
      <c r="J4" s="114" t="s">
        <v>24</v>
      </c>
      <c r="K4" s="114"/>
      <c r="L4" s="114" t="s">
        <v>28</v>
      </c>
      <c r="M4" s="114"/>
      <c r="N4" s="114" t="s">
        <v>29</v>
      </c>
      <c r="O4" s="114"/>
      <c r="P4" s="114" t="s">
        <v>30</v>
      </c>
      <c r="Q4" s="114"/>
      <c r="R4" s="114" t="s">
        <v>31</v>
      </c>
      <c r="S4" s="114"/>
    </row>
    <row r="5" spans="1:19" ht="24.75" customHeight="1">
      <c r="A5" s="82"/>
      <c r="B5" s="82"/>
      <c r="C5" s="69"/>
      <c r="D5" s="69"/>
      <c r="E5" s="69"/>
      <c r="F5" s="69"/>
      <c r="G5" s="69"/>
      <c r="H5" s="69"/>
      <c r="I5" s="69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9" ht="24.75" customHeight="1">
      <c r="A6" s="82"/>
      <c r="B6" s="82"/>
      <c r="C6" s="69"/>
      <c r="D6" s="69"/>
      <c r="E6" s="69"/>
      <c r="F6" s="69"/>
      <c r="G6" s="69"/>
      <c r="H6" s="69"/>
      <c r="I6" s="69"/>
      <c r="J6" s="113">
        <v>21960</v>
      </c>
      <c r="K6" s="112"/>
      <c r="L6" s="113">
        <v>23940</v>
      </c>
      <c r="M6" s="112"/>
      <c r="N6" s="113">
        <v>26070</v>
      </c>
      <c r="O6" s="112"/>
      <c r="P6" s="113">
        <v>28020</v>
      </c>
      <c r="Q6" s="112"/>
      <c r="R6" s="113">
        <v>29940</v>
      </c>
      <c r="S6" s="112"/>
    </row>
    <row r="7" spans="1:19" ht="24.75" customHeight="1">
      <c r="A7" s="82"/>
      <c r="B7" s="82"/>
      <c r="C7" s="74" t="s">
        <v>61</v>
      </c>
      <c r="D7" s="75"/>
      <c r="E7" s="75"/>
      <c r="F7" s="75"/>
      <c r="G7" s="75"/>
      <c r="H7" s="75"/>
      <c r="I7" s="76"/>
      <c r="J7" s="113">
        <v>420</v>
      </c>
      <c r="K7" s="112"/>
      <c r="L7" s="113">
        <v>420</v>
      </c>
      <c r="M7" s="112"/>
      <c r="N7" s="113">
        <v>420</v>
      </c>
      <c r="O7" s="112"/>
      <c r="P7" s="113">
        <v>420</v>
      </c>
      <c r="Q7" s="112"/>
      <c r="R7" s="113">
        <v>420</v>
      </c>
      <c r="S7" s="112"/>
    </row>
    <row r="8" spans="1:19" ht="24.75" customHeight="1">
      <c r="A8" s="82"/>
      <c r="B8" s="82"/>
      <c r="C8" s="69" t="s">
        <v>55</v>
      </c>
      <c r="D8" s="69"/>
      <c r="E8" s="69"/>
      <c r="F8" s="69"/>
      <c r="G8" s="69"/>
      <c r="H8" s="69"/>
      <c r="I8" s="69"/>
      <c r="J8" s="113">
        <v>1343</v>
      </c>
      <c r="K8" s="112"/>
      <c r="L8" s="113">
        <v>1462</v>
      </c>
      <c r="M8" s="112"/>
      <c r="N8" s="113">
        <f>SUM(N6:O7)*0.06</f>
        <v>1589.3999999999999</v>
      </c>
      <c r="O8" s="112"/>
      <c r="P8" s="113">
        <f>SUM(P6:Q7)*0.06</f>
        <v>1706.3999999999999</v>
      </c>
      <c r="Q8" s="112"/>
      <c r="R8" s="113">
        <v>1822</v>
      </c>
      <c r="S8" s="112"/>
    </row>
    <row r="9" spans="1:19" ht="24.75" customHeight="1">
      <c r="A9" s="82"/>
      <c r="B9" s="82"/>
      <c r="C9" s="111" t="s">
        <v>66</v>
      </c>
      <c r="D9" s="111"/>
      <c r="E9" s="111"/>
      <c r="F9" s="111"/>
      <c r="G9" s="111"/>
      <c r="H9" s="111"/>
      <c r="I9" s="111"/>
      <c r="J9" s="112">
        <v>515</v>
      </c>
      <c r="K9" s="112"/>
      <c r="L9" s="112">
        <v>560</v>
      </c>
      <c r="M9" s="112"/>
      <c r="N9" s="112">
        <v>609</v>
      </c>
      <c r="O9" s="112"/>
      <c r="P9" s="112">
        <v>654</v>
      </c>
      <c r="Q9" s="112"/>
      <c r="R9" s="112">
        <v>698</v>
      </c>
      <c r="S9" s="112"/>
    </row>
    <row r="10" spans="1:19" ht="24.75" customHeight="1">
      <c r="A10" s="82"/>
      <c r="B10" s="83"/>
      <c r="C10" s="71" t="s">
        <v>65</v>
      </c>
      <c r="D10" s="72"/>
      <c r="E10" s="72"/>
      <c r="F10" s="72"/>
      <c r="G10" s="73"/>
      <c r="H10" s="77" t="s">
        <v>3</v>
      </c>
      <c r="I10" s="78"/>
      <c r="J10" s="103">
        <f>SUM(J6:K9)</f>
        <v>24238</v>
      </c>
      <c r="K10" s="104"/>
      <c r="L10" s="103">
        <f>SUM(L6:M9)</f>
        <v>26382</v>
      </c>
      <c r="M10" s="104"/>
      <c r="N10" s="103">
        <f>SUM(N6:O9)</f>
        <v>28688.4</v>
      </c>
      <c r="O10" s="104"/>
      <c r="P10" s="103">
        <f>SUM(P6:Q9)</f>
        <v>30800.4</v>
      </c>
      <c r="Q10" s="104"/>
      <c r="R10" s="103">
        <f>SUM(R6:S9)</f>
        <v>32880</v>
      </c>
      <c r="S10" s="104"/>
    </row>
    <row r="11" spans="1:19" ht="24.75" customHeight="1">
      <c r="A11" s="82"/>
      <c r="B11" s="82" t="s">
        <v>40</v>
      </c>
      <c r="C11" s="38" t="s">
        <v>41</v>
      </c>
      <c r="D11" s="24"/>
      <c r="E11" s="24"/>
      <c r="F11" s="25"/>
      <c r="G11" s="96" t="s">
        <v>22</v>
      </c>
      <c r="H11" s="79" t="s">
        <v>0</v>
      </c>
      <c r="I11" s="2" t="s">
        <v>2</v>
      </c>
      <c r="J11" s="105">
        <v>820</v>
      </c>
      <c r="K11" s="106"/>
      <c r="L11" s="106"/>
      <c r="M11" s="106"/>
      <c r="N11" s="106"/>
      <c r="O11" s="106"/>
      <c r="P11" s="106"/>
      <c r="Q11" s="106"/>
      <c r="R11" s="106"/>
      <c r="S11" s="107"/>
    </row>
    <row r="12" spans="1:19" ht="24.75" customHeight="1">
      <c r="A12" s="82"/>
      <c r="B12" s="82"/>
      <c r="C12" s="39"/>
      <c r="D12" s="28"/>
      <c r="E12" s="28"/>
      <c r="F12" s="29"/>
      <c r="G12" s="97"/>
      <c r="H12" s="98"/>
      <c r="I12" s="10" t="s">
        <v>3</v>
      </c>
      <c r="J12" s="108">
        <f>SUM(J11)*30</f>
        <v>24600</v>
      </c>
      <c r="K12" s="109"/>
      <c r="L12" s="109"/>
      <c r="M12" s="109"/>
      <c r="N12" s="109"/>
      <c r="O12" s="109"/>
      <c r="P12" s="109"/>
      <c r="Q12" s="109"/>
      <c r="R12" s="109"/>
      <c r="S12" s="110"/>
    </row>
    <row r="13" spans="1:19" ht="24.75" customHeight="1">
      <c r="A13" s="82"/>
      <c r="B13" s="82"/>
      <c r="C13" s="81" t="s">
        <v>32</v>
      </c>
      <c r="D13" s="65" t="s">
        <v>26</v>
      </c>
      <c r="E13" s="66"/>
      <c r="F13" s="67"/>
      <c r="G13" s="84" t="s">
        <v>44</v>
      </c>
      <c r="H13" s="79" t="s">
        <v>1</v>
      </c>
      <c r="I13" s="2" t="s">
        <v>2</v>
      </c>
      <c r="J13" s="100">
        <v>300</v>
      </c>
      <c r="K13" s="100"/>
      <c r="L13" s="100"/>
      <c r="M13" s="100"/>
      <c r="N13" s="100"/>
      <c r="O13" s="100"/>
      <c r="P13" s="100"/>
      <c r="Q13" s="100"/>
      <c r="R13" s="100"/>
      <c r="S13" s="100"/>
    </row>
    <row r="14" spans="1:19" ht="24.75" customHeight="1">
      <c r="A14" s="82"/>
      <c r="B14" s="82"/>
      <c r="C14" s="82"/>
      <c r="D14" s="68"/>
      <c r="E14" s="69"/>
      <c r="F14" s="70"/>
      <c r="G14" s="84"/>
      <c r="H14" s="80"/>
      <c r="I14" s="10" t="s">
        <v>3</v>
      </c>
      <c r="J14" s="101">
        <f>SUM(J13)*30</f>
        <v>9000</v>
      </c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 ht="18.75" customHeight="1">
      <c r="A15" s="82"/>
      <c r="B15" s="82"/>
      <c r="C15" s="82"/>
      <c r="D15" s="68"/>
      <c r="E15" s="69"/>
      <c r="F15" s="70"/>
      <c r="G15" s="6"/>
      <c r="H15" s="85" t="s">
        <v>25</v>
      </c>
      <c r="I15" s="86"/>
      <c r="J15" s="90">
        <f>SUM(J10+J12+J14)</f>
        <v>57838</v>
      </c>
      <c r="K15" s="91"/>
      <c r="L15" s="90">
        <f>SUM(L10+J12+J14)</f>
        <v>59982</v>
      </c>
      <c r="M15" s="91"/>
      <c r="N15" s="90">
        <f>SUM(N10+J12+J14)</f>
        <v>62288.4</v>
      </c>
      <c r="O15" s="91"/>
      <c r="P15" s="90">
        <f>SUM(P10+J12+J14)</f>
        <v>64400.4</v>
      </c>
      <c r="Q15" s="91"/>
      <c r="R15" s="90">
        <f>SUM(R10+J12+J14)</f>
        <v>66480</v>
      </c>
      <c r="S15" s="91"/>
    </row>
    <row r="16" spans="1:19" ht="18.75" customHeight="1">
      <c r="A16" s="82"/>
      <c r="B16" s="82"/>
      <c r="C16" s="82"/>
      <c r="D16" s="71"/>
      <c r="E16" s="72"/>
      <c r="F16" s="73"/>
      <c r="G16" s="10"/>
      <c r="H16" s="87"/>
      <c r="I16" s="88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24.75" customHeight="1">
      <c r="A17" s="82"/>
      <c r="B17" s="82"/>
      <c r="C17" s="82"/>
      <c r="D17" s="5"/>
      <c r="E17" s="8"/>
      <c r="F17" s="7"/>
      <c r="G17" s="96" t="s">
        <v>37</v>
      </c>
      <c r="H17" s="79" t="s">
        <v>0</v>
      </c>
      <c r="I17" s="2" t="s">
        <v>2</v>
      </c>
      <c r="J17" s="100">
        <v>820</v>
      </c>
      <c r="K17" s="100"/>
      <c r="L17" s="100"/>
      <c r="M17" s="100"/>
      <c r="N17" s="100"/>
      <c r="O17" s="100"/>
      <c r="P17" s="100"/>
      <c r="Q17" s="100"/>
      <c r="R17" s="100"/>
      <c r="S17" s="100"/>
    </row>
    <row r="18" spans="1:19" ht="24.75" customHeight="1">
      <c r="A18" s="82"/>
      <c r="B18" s="82"/>
      <c r="C18" s="82"/>
      <c r="D18" s="14" t="s">
        <v>57</v>
      </c>
      <c r="E18" s="8"/>
      <c r="F18" s="9"/>
      <c r="G18" s="97"/>
      <c r="H18" s="98"/>
      <c r="I18" s="10" t="s">
        <v>3</v>
      </c>
      <c r="J18" s="101">
        <f>SUM(J17)*30</f>
        <v>24600</v>
      </c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ht="24.75" customHeight="1">
      <c r="A19" s="82"/>
      <c r="B19" s="82"/>
      <c r="C19" s="82"/>
      <c r="D19" s="14" t="s">
        <v>35</v>
      </c>
      <c r="E19" s="8"/>
      <c r="F19" s="9"/>
      <c r="G19" s="84" t="s">
        <v>45</v>
      </c>
      <c r="H19" s="79" t="s">
        <v>1</v>
      </c>
      <c r="I19" s="2" t="s">
        <v>2</v>
      </c>
      <c r="J19" s="100">
        <v>390</v>
      </c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ht="24.75" customHeight="1">
      <c r="A20" s="82"/>
      <c r="B20" s="82"/>
      <c r="C20" s="82"/>
      <c r="D20" s="14" t="s">
        <v>36</v>
      </c>
      <c r="E20" s="8"/>
      <c r="F20" s="9"/>
      <c r="G20" s="84"/>
      <c r="H20" s="98"/>
      <c r="I20" s="10" t="s">
        <v>3</v>
      </c>
      <c r="J20" s="101">
        <f>SUM(J19)*30</f>
        <v>11700</v>
      </c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ht="18.75" customHeight="1">
      <c r="A21" s="82"/>
      <c r="B21" s="82"/>
      <c r="C21" s="82"/>
      <c r="D21" s="8"/>
      <c r="E21" s="8"/>
      <c r="F21" s="9"/>
      <c r="G21" s="6"/>
      <c r="H21" s="85" t="s">
        <v>25</v>
      </c>
      <c r="I21" s="86"/>
      <c r="J21" s="90">
        <f>SUM(J10+J18+J20)</f>
        <v>60538</v>
      </c>
      <c r="K21" s="91"/>
      <c r="L21" s="90">
        <f>SUM(L10+J18+J20)</f>
        <v>62682</v>
      </c>
      <c r="M21" s="91"/>
      <c r="N21" s="90">
        <f>SUM(N10+J18+J20)</f>
        <v>64988.4</v>
      </c>
      <c r="O21" s="91"/>
      <c r="P21" s="90">
        <f>SUM(P10+J18+J20)</f>
        <v>67100.4</v>
      </c>
      <c r="Q21" s="91"/>
      <c r="R21" s="90">
        <f>SUM(R10+J18+J20)</f>
        <v>69180</v>
      </c>
      <c r="S21" s="91"/>
    </row>
    <row r="22" spans="1:19" ht="18.75" customHeight="1">
      <c r="A22" s="82"/>
      <c r="B22" s="82"/>
      <c r="C22" s="82"/>
      <c r="D22" s="12"/>
      <c r="E22" s="3"/>
      <c r="F22" s="4"/>
      <c r="G22" s="10"/>
      <c r="H22" s="87"/>
      <c r="I22" s="88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24.75" customHeight="1">
      <c r="A23" s="82"/>
      <c r="B23" s="82"/>
      <c r="C23" s="82"/>
      <c r="D23" s="5"/>
      <c r="E23" s="8"/>
      <c r="F23" s="7"/>
      <c r="G23" s="96" t="s">
        <v>22</v>
      </c>
      <c r="H23" s="79" t="s">
        <v>0</v>
      </c>
      <c r="I23" s="2" t="s">
        <v>2</v>
      </c>
      <c r="J23" s="99">
        <v>1310</v>
      </c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19" ht="24.75" customHeight="1">
      <c r="A24" s="82"/>
      <c r="B24" s="82"/>
      <c r="C24" s="82"/>
      <c r="D24" s="14" t="s">
        <v>27</v>
      </c>
      <c r="E24" s="8"/>
      <c r="F24" s="9"/>
      <c r="G24" s="97"/>
      <c r="H24" s="98"/>
      <c r="I24" s="10" t="s">
        <v>3</v>
      </c>
      <c r="J24" s="101">
        <f>SUM(J23)*30</f>
        <v>39300</v>
      </c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19" ht="24.75" customHeight="1">
      <c r="A25" s="82"/>
      <c r="B25" s="82"/>
      <c r="C25" s="82"/>
      <c r="D25" s="14" t="s">
        <v>58</v>
      </c>
      <c r="E25" s="8"/>
      <c r="F25" s="9"/>
      <c r="G25" s="84" t="s">
        <v>46</v>
      </c>
      <c r="H25" s="79" t="s">
        <v>1</v>
      </c>
      <c r="I25" s="2" t="s">
        <v>2</v>
      </c>
      <c r="J25" s="100">
        <v>650</v>
      </c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19" ht="24.75" customHeight="1">
      <c r="A26" s="82"/>
      <c r="B26" s="82"/>
      <c r="C26" s="82"/>
      <c r="D26" s="14" t="s">
        <v>38</v>
      </c>
      <c r="E26" s="8"/>
      <c r="F26" s="9"/>
      <c r="G26" s="84"/>
      <c r="H26" s="98"/>
      <c r="I26" s="10" t="s">
        <v>3</v>
      </c>
      <c r="J26" s="101">
        <f>SUM(J25)*30</f>
        <v>19500</v>
      </c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18.75" customHeight="1">
      <c r="A27" s="82"/>
      <c r="B27" s="82"/>
      <c r="C27" s="82"/>
      <c r="D27" s="8"/>
      <c r="E27" s="8"/>
      <c r="F27" s="9"/>
      <c r="G27" s="6"/>
      <c r="H27" s="85" t="s">
        <v>25</v>
      </c>
      <c r="I27" s="86"/>
      <c r="J27" s="90">
        <f>SUM(J10+J24+J26)</f>
        <v>83038</v>
      </c>
      <c r="K27" s="91"/>
      <c r="L27" s="90">
        <f>SUM(L10+J24+J26)</f>
        <v>85182</v>
      </c>
      <c r="M27" s="91"/>
      <c r="N27" s="90">
        <f>SUM(N10+J24+J26)</f>
        <v>87488.4</v>
      </c>
      <c r="O27" s="91"/>
      <c r="P27" s="90">
        <f>SUM(P10+J24+J26)</f>
        <v>89600.4</v>
      </c>
      <c r="Q27" s="91"/>
      <c r="R27" s="90">
        <f>SUM(R10+J24+J26)</f>
        <v>91680</v>
      </c>
      <c r="S27" s="91"/>
    </row>
    <row r="28" spans="1:19" ht="18.75" customHeight="1">
      <c r="A28" s="82"/>
      <c r="B28" s="82"/>
      <c r="C28" s="83"/>
      <c r="D28" s="3"/>
      <c r="E28" s="3"/>
      <c r="F28" s="4"/>
      <c r="G28" s="10"/>
      <c r="H28" s="87"/>
      <c r="I28" s="88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ht="24.75" customHeight="1">
      <c r="A29" s="82"/>
      <c r="B29" s="82"/>
      <c r="C29" s="38" t="s">
        <v>42</v>
      </c>
      <c r="D29" s="24"/>
      <c r="E29" s="24"/>
      <c r="F29" s="25"/>
      <c r="G29" s="96" t="s">
        <v>22</v>
      </c>
      <c r="H29" s="79" t="s">
        <v>0</v>
      </c>
      <c r="I29" s="2" t="s">
        <v>2</v>
      </c>
      <c r="J29" s="99">
        <v>1970</v>
      </c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ht="24.75" customHeight="1">
      <c r="A30" s="82"/>
      <c r="B30" s="82"/>
      <c r="C30" s="53"/>
      <c r="D30" s="26"/>
      <c r="E30" s="26"/>
      <c r="F30" s="27"/>
      <c r="G30" s="97"/>
      <c r="H30" s="98"/>
      <c r="I30" s="10" t="s">
        <v>3</v>
      </c>
      <c r="J30" s="101">
        <f>SUM(J29)*30</f>
        <v>59100</v>
      </c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ht="24.75" customHeight="1">
      <c r="A31" s="82"/>
      <c r="B31" s="82"/>
      <c r="C31" s="53"/>
      <c r="D31" s="26"/>
      <c r="E31" s="26"/>
      <c r="F31" s="27"/>
      <c r="G31" s="84" t="s">
        <v>47</v>
      </c>
      <c r="H31" s="79" t="s">
        <v>1</v>
      </c>
      <c r="I31" s="2" t="s">
        <v>2</v>
      </c>
      <c r="J31" s="99">
        <v>1380</v>
      </c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19" ht="24.75" customHeight="1">
      <c r="A32" s="82"/>
      <c r="B32" s="82"/>
      <c r="C32" s="53"/>
      <c r="D32" s="26"/>
      <c r="E32" s="26"/>
      <c r="F32" s="27"/>
      <c r="G32" s="84"/>
      <c r="H32" s="98"/>
      <c r="I32" s="10" t="s">
        <v>3</v>
      </c>
      <c r="J32" s="101">
        <f>SUM(J31)*30</f>
        <v>41400</v>
      </c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ht="18.75" customHeight="1">
      <c r="A33" s="82"/>
      <c r="B33" s="82"/>
      <c r="C33" s="53"/>
      <c r="D33" s="26"/>
      <c r="E33" s="26"/>
      <c r="F33" s="27"/>
      <c r="G33" s="6"/>
      <c r="H33" s="85" t="s">
        <v>25</v>
      </c>
      <c r="I33" s="86"/>
      <c r="J33" s="90">
        <f>SUM(J10+J30+J32)</f>
        <v>124738</v>
      </c>
      <c r="K33" s="91"/>
      <c r="L33" s="90">
        <f>SUM(L10+J30+J32)</f>
        <v>126882</v>
      </c>
      <c r="M33" s="91"/>
      <c r="N33" s="90">
        <f>SUM(N10+J30+J32)</f>
        <v>129188.4</v>
      </c>
      <c r="O33" s="91"/>
      <c r="P33" s="90">
        <f>SUM(P10+J30+J32)</f>
        <v>131300.4</v>
      </c>
      <c r="Q33" s="91"/>
      <c r="R33" s="90">
        <f>SUM(R10+J30+J32)</f>
        <v>133380</v>
      </c>
      <c r="S33" s="91"/>
    </row>
    <row r="34" spans="1:19" ht="18.75" customHeight="1">
      <c r="A34" s="83"/>
      <c r="B34" s="83"/>
      <c r="C34" s="39"/>
      <c r="D34" s="28"/>
      <c r="E34" s="28"/>
      <c r="F34" s="29"/>
      <c r="G34" s="10"/>
      <c r="H34" s="87"/>
      <c r="I34" s="88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1:19" ht="13.5">
      <c r="A35" s="5"/>
      <c r="B35" s="5"/>
      <c r="C35" s="5"/>
      <c r="D35" s="92" t="s">
        <v>33</v>
      </c>
      <c r="E35" s="92"/>
      <c r="F35" s="92"/>
      <c r="G35" s="92" t="s">
        <v>21</v>
      </c>
      <c r="H35" s="92"/>
      <c r="I35" s="92"/>
      <c r="J35" s="92"/>
      <c r="K35" s="92" t="s">
        <v>34</v>
      </c>
      <c r="L35" s="92"/>
      <c r="M35" s="92"/>
      <c r="N35" s="94" t="s">
        <v>60</v>
      </c>
      <c r="O35" s="94"/>
      <c r="P35" s="94"/>
      <c r="Q35" s="94"/>
      <c r="R35" s="5"/>
      <c r="S35" s="5"/>
    </row>
    <row r="36" spans="1:19" ht="13.5">
      <c r="A36" s="5"/>
      <c r="B36" s="5"/>
      <c r="C36" s="5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5"/>
      <c r="O36" s="95"/>
      <c r="P36" s="95"/>
      <c r="Q36" s="95"/>
      <c r="R36" s="5"/>
      <c r="S36" s="5"/>
    </row>
    <row r="37" spans="1:19" ht="13.5">
      <c r="A37" s="5"/>
      <c r="B37" s="5"/>
      <c r="C37" s="5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5"/>
      <c r="O37" s="95"/>
      <c r="P37" s="95"/>
      <c r="Q37" s="95"/>
      <c r="R37" s="5"/>
      <c r="S37" s="5"/>
    </row>
    <row r="38" spans="4:13" ht="13.5">
      <c r="D38" s="89" t="s">
        <v>56</v>
      </c>
      <c r="E38" s="89"/>
      <c r="F38" s="89"/>
      <c r="G38" s="89"/>
      <c r="H38" s="89"/>
      <c r="I38" s="89"/>
      <c r="J38" s="89"/>
      <c r="K38" s="89"/>
      <c r="L38" s="89"/>
      <c r="M38" s="89"/>
    </row>
    <row r="39" spans="4:13" ht="13.5"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4:13" ht="13.5">
      <c r="D40" s="89"/>
      <c r="E40" s="89"/>
      <c r="F40" s="89"/>
      <c r="G40" s="89"/>
      <c r="H40" s="89"/>
      <c r="I40" s="89"/>
      <c r="J40" s="89"/>
      <c r="K40" s="89"/>
      <c r="L40" s="89"/>
      <c r="M40" s="89"/>
    </row>
  </sheetData>
  <sheetProtection/>
  <mergeCells count="106">
    <mergeCell ref="A1:S2"/>
    <mergeCell ref="R3:T3"/>
    <mergeCell ref="A4:A34"/>
    <mergeCell ref="B4:B10"/>
    <mergeCell ref="C4:I6"/>
    <mergeCell ref="J4:K5"/>
    <mergeCell ref="L4:M5"/>
    <mergeCell ref="N4:O5"/>
    <mergeCell ref="P4:Q5"/>
    <mergeCell ref="R4:S5"/>
    <mergeCell ref="J6:K6"/>
    <mergeCell ref="L6:M6"/>
    <mergeCell ref="N6:O6"/>
    <mergeCell ref="P6:Q6"/>
    <mergeCell ref="R6:S6"/>
    <mergeCell ref="C7:I7"/>
    <mergeCell ref="J7:K7"/>
    <mergeCell ref="L7:M7"/>
    <mergeCell ref="N7:O7"/>
    <mergeCell ref="P7:Q7"/>
    <mergeCell ref="R7:S7"/>
    <mergeCell ref="C8:I8"/>
    <mergeCell ref="J8:K8"/>
    <mergeCell ref="L8:M8"/>
    <mergeCell ref="N8:O8"/>
    <mergeCell ref="P8:Q8"/>
    <mergeCell ref="R8:S8"/>
    <mergeCell ref="C9:I9"/>
    <mergeCell ref="J9:K9"/>
    <mergeCell ref="L9:M9"/>
    <mergeCell ref="N9:O9"/>
    <mergeCell ref="P9:Q9"/>
    <mergeCell ref="R9:S9"/>
    <mergeCell ref="C10:G10"/>
    <mergeCell ref="H10:I10"/>
    <mergeCell ref="J10:K10"/>
    <mergeCell ref="L10:M10"/>
    <mergeCell ref="N10:O10"/>
    <mergeCell ref="P10:Q10"/>
    <mergeCell ref="R10:S10"/>
    <mergeCell ref="B11:B34"/>
    <mergeCell ref="C11:F12"/>
    <mergeCell ref="G11:G12"/>
    <mergeCell ref="H11:H12"/>
    <mergeCell ref="J11:S11"/>
    <mergeCell ref="J12:S12"/>
    <mergeCell ref="C13:C28"/>
    <mergeCell ref="D13:F16"/>
    <mergeCell ref="G13:G14"/>
    <mergeCell ref="H13:H14"/>
    <mergeCell ref="J13:S13"/>
    <mergeCell ref="J14:S14"/>
    <mergeCell ref="H15:I16"/>
    <mergeCell ref="J15:K16"/>
    <mergeCell ref="L15:M16"/>
    <mergeCell ref="N15:O16"/>
    <mergeCell ref="P15:Q16"/>
    <mergeCell ref="R15:S16"/>
    <mergeCell ref="G17:G18"/>
    <mergeCell ref="H17:H18"/>
    <mergeCell ref="J17:S17"/>
    <mergeCell ref="J18:S18"/>
    <mergeCell ref="G19:G20"/>
    <mergeCell ref="H19:H20"/>
    <mergeCell ref="J19:S19"/>
    <mergeCell ref="J20:S20"/>
    <mergeCell ref="H21:I22"/>
    <mergeCell ref="J21:K22"/>
    <mergeCell ref="L21:M22"/>
    <mergeCell ref="N21:O22"/>
    <mergeCell ref="P21:Q22"/>
    <mergeCell ref="R21:S22"/>
    <mergeCell ref="G23:G24"/>
    <mergeCell ref="H23:H24"/>
    <mergeCell ref="J23:S23"/>
    <mergeCell ref="J24:S24"/>
    <mergeCell ref="G25:G26"/>
    <mergeCell ref="H25:H26"/>
    <mergeCell ref="J25:S25"/>
    <mergeCell ref="J26:S26"/>
    <mergeCell ref="H27:I28"/>
    <mergeCell ref="J27:K28"/>
    <mergeCell ref="L27:M28"/>
    <mergeCell ref="N27:O28"/>
    <mergeCell ref="P27:Q28"/>
    <mergeCell ref="R27:S28"/>
    <mergeCell ref="C29:F34"/>
    <mergeCell ref="G29:G30"/>
    <mergeCell ref="H29:H30"/>
    <mergeCell ref="J29:S29"/>
    <mergeCell ref="J30:S30"/>
    <mergeCell ref="G31:G32"/>
    <mergeCell ref="H31:H32"/>
    <mergeCell ref="J31:S31"/>
    <mergeCell ref="J32:S32"/>
    <mergeCell ref="H33:I34"/>
    <mergeCell ref="D38:M40"/>
    <mergeCell ref="J33:K34"/>
    <mergeCell ref="L33:M34"/>
    <mergeCell ref="N33:O34"/>
    <mergeCell ref="P33:Q34"/>
    <mergeCell ref="R33:S34"/>
    <mergeCell ref="D35:F37"/>
    <mergeCell ref="G35:J37"/>
    <mergeCell ref="K35:M37"/>
    <mergeCell ref="N35:Q37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70" zoomScaleNormal="70" zoomScalePageLayoutView="0" workbookViewId="0" topLeftCell="A1">
      <selection activeCell="J11" sqref="J11:S11"/>
    </sheetView>
  </sheetViews>
  <sheetFormatPr defaultColWidth="9.00390625" defaultRowHeight="13.5"/>
  <cols>
    <col min="1" max="3" width="3.125" style="0" customWidth="1"/>
    <col min="4" max="6" width="10.00390625" style="0" customWidth="1"/>
    <col min="7" max="7" width="14.375" style="0" customWidth="1"/>
    <col min="8" max="8" width="7.50390625" style="0" customWidth="1"/>
    <col min="9" max="9" width="11.25390625" style="0" customWidth="1"/>
    <col min="10" max="19" width="13.75390625" style="0" customWidth="1"/>
  </cols>
  <sheetData>
    <row r="1" spans="1:19" ht="13.5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3.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7:20" ht="14.25">
      <c r="Q3" s="17" t="s">
        <v>59</v>
      </c>
      <c r="R3" s="13" t="s">
        <v>64</v>
      </c>
      <c r="S3" s="13"/>
      <c r="T3" s="13"/>
    </row>
    <row r="4" spans="1:19" ht="24.75" customHeight="1">
      <c r="A4" s="81" t="s">
        <v>23</v>
      </c>
      <c r="B4" s="81" t="s">
        <v>39</v>
      </c>
      <c r="C4" s="66" t="s">
        <v>54</v>
      </c>
      <c r="D4" s="66"/>
      <c r="E4" s="66"/>
      <c r="F4" s="66"/>
      <c r="G4" s="66"/>
      <c r="H4" s="66"/>
      <c r="I4" s="66"/>
      <c r="J4" s="114" t="s">
        <v>24</v>
      </c>
      <c r="K4" s="114"/>
      <c r="L4" s="114" t="s">
        <v>28</v>
      </c>
      <c r="M4" s="114"/>
      <c r="N4" s="114" t="s">
        <v>29</v>
      </c>
      <c r="O4" s="114"/>
      <c r="P4" s="114" t="s">
        <v>30</v>
      </c>
      <c r="Q4" s="114"/>
      <c r="R4" s="114" t="s">
        <v>31</v>
      </c>
      <c r="S4" s="114"/>
    </row>
    <row r="5" spans="1:19" ht="24.75" customHeight="1">
      <c r="A5" s="82"/>
      <c r="B5" s="82"/>
      <c r="C5" s="69"/>
      <c r="D5" s="69"/>
      <c r="E5" s="69"/>
      <c r="F5" s="69"/>
      <c r="G5" s="69"/>
      <c r="H5" s="69"/>
      <c r="I5" s="69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9" ht="24.75" customHeight="1">
      <c r="A6" s="82"/>
      <c r="B6" s="82"/>
      <c r="C6" s="69"/>
      <c r="D6" s="69"/>
      <c r="E6" s="69"/>
      <c r="F6" s="69"/>
      <c r="G6" s="69"/>
      <c r="H6" s="69"/>
      <c r="I6" s="69"/>
      <c r="J6" s="113">
        <v>43920</v>
      </c>
      <c r="K6" s="112"/>
      <c r="L6" s="113">
        <v>47880</v>
      </c>
      <c r="M6" s="112"/>
      <c r="N6" s="113">
        <v>52140</v>
      </c>
      <c r="O6" s="112"/>
      <c r="P6" s="113">
        <v>56040</v>
      </c>
      <c r="Q6" s="112"/>
      <c r="R6" s="113">
        <v>59880</v>
      </c>
      <c r="S6" s="112"/>
    </row>
    <row r="7" spans="1:19" ht="24.75" customHeight="1">
      <c r="A7" s="82"/>
      <c r="B7" s="82"/>
      <c r="C7" s="74" t="s">
        <v>61</v>
      </c>
      <c r="D7" s="75"/>
      <c r="E7" s="75"/>
      <c r="F7" s="75"/>
      <c r="G7" s="75"/>
      <c r="H7" s="75"/>
      <c r="I7" s="76"/>
      <c r="J7" s="113">
        <v>840</v>
      </c>
      <c r="K7" s="112"/>
      <c r="L7" s="115">
        <v>840</v>
      </c>
      <c r="M7" s="116"/>
      <c r="N7" s="115">
        <v>840</v>
      </c>
      <c r="O7" s="116"/>
      <c r="P7" s="115">
        <v>840</v>
      </c>
      <c r="Q7" s="116"/>
      <c r="R7" s="115">
        <v>840</v>
      </c>
      <c r="S7" s="116"/>
    </row>
    <row r="8" spans="1:19" ht="24.75" customHeight="1">
      <c r="A8" s="82"/>
      <c r="B8" s="82"/>
      <c r="C8" s="69" t="s">
        <v>55</v>
      </c>
      <c r="D8" s="69"/>
      <c r="E8" s="69"/>
      <c r="F8" s="69"/>
      <c r="G8" s="69"/>
      <c r="H8" s="69"/>
      <c r="I8" s="69"/>
      <c r="J8" s="113">
        <v>2686</v>
      </c>
      <c r="K8" s="112"/>
      <c r="L8" s="113">
        <v>2923</v>
      </c>
      <c r="M8" s="112"/>
      <c r="N8" s="113">
        <v>3179</v>
      </c>
      <c r="O8" s="112"/>
      <c r="P8" s="113">
        <v>3413</v>
      </c>
      <c r="Q8" s="112"/>
      <c r="R8" s="113">
        <v>3643</v>
      </c>
      <c r="S8" s="112"/>
    </row>
    <row r="9" spans="1:19" ht="24.75" customHeight="1">
      <c r="A9" s="82"/>
      <c r="B9" s="82"/>
      <c r="C9" s="111" t="s">
        <v>66</v>
      </c>
      <c r="D9" s="111"/>
      <c r="E9" s="111"/>
      <c r="F9" s="111"/>
      <c r="G9" s="111"/>
      <c r="H9" s="111"/>
      <c r="I9" s="111"/>
      <c r="J9" s="112">
        <v>1029</v>
      </c>
      <c r="K9" s="112"/>
      <c r="L9" s="112">
        <v>1121</v>
      </c>
      <c r="M9" s="112"/>
      <c r="N9" s="112">
        <v>1219</v>
      </c>
      <c r="O9" s="112"/>
      <c r="P9" s="112">
        <v>1308</v>
      </c>
      <c r="Q9" s="112"/>
      <c r="R9" s="112">
        <v>1397</v>
      </c>
      <c r="S9" s="112"/>
    </row>
    <row r="10" spans="1:19" ht="24.75" customHeight="1">
      <c r="A10" s="82"/>
      <c r="B10" s="83"/>
      <c r="C10" s="71" t="s">
        <v>65</v>
      </c>
      <c r="D10" s="72"/>
      <c r="E10" s="72"/>
      <c r="F10" s="72"/>
      <c r="G10" s="73"/>
      <c r="H10" s="77" t="s">
        <v>3</v>
      </c>
      <c r="I10" s="78"/>
      <c r="J10" s="103">
        <f>SUM(J6:K9)</f>
        <v>48475</v>
      </c>
      <c r="K10" s="104"/>
      <c r="L10" s="103">
        <f>SUM(L6:M9)</f>
        <v>52764</v>
      </c>
      <c r="M10" s="104"/>
      <c r="N10" s="103">
        <f>SUM(N6:O9)</f>
        <v>57378</v>
      </c>
      <c r="O10" s="104"/>
      <c r="P10" s="103">
        <f>SUM(P6:Q9)</f>
        <v>61601</v>
      </c>
      <c r="Q10" s="104"/>
      <c r="R10" s="103">
        <f>SUM(R6:S9)</f>
        <v>65760</v>
      </c>
      <c r="S10" s="104"/>
    </row>
    <row r="11" spans="1:19" ht="24.75" customHeight="1">
      <c r="A11" s="82"/>
      <c r="B11" s="82" t="s">
        <v>40</v>
      </c>
      <c r="C11" s="38" t="s">
        <v>41</v>
      </c>
      <c r="D11" s="24"/>
      <c r="E11" s="24"/>
      <c r="F11" s="25"/>
      <c r="G11" s="96" t="s">
        <v>22</v>
      </c>
      <c r="H11" s="79" t="s">
        <v>0</v>
      </c>
      <c r="I11" s="2" t="s">
        <v>2</v>
      </c>
      <c r="J11" s="105">
        <v>820</v>
      </c>
      <c r="K11" s="106"/>
      <c r="L11" s="106"/>
      <c r="M11" s="106"/>
      <c r="N11" s="106"/>
      <c r="O11" s="106"/>
      <c r="P11" s="106"/>
      <c r="Q11" s="106"/>
      <c r="R11" s="106"/>
      <c r="S11" s="107"/>
    </row>
    <row r="12" spans="1:19" ht="24.75" customHeight="1">
      <c r="A12" s="82"/>
      <c r="B12" s="82"/>
      <c r="C12" s="39"/>
      <c r="D12" s="28"/>
      <c r="E12" s="28"/>
      <c r="F12" s="29"/>
      <c r="G12" s="97"/>
      <c r="H12" s="98"/>
      <c r="I12" s="10" t="s">
        <v>3</v>
      </c>
      <c r="J12" s="108">
        <f>SUM(J11)*30</f>
        <v>24600</v>
      </c>
      <c r="K12" s="109"/>
      <c r="L12" s="109"/>
      <c r="M12" s="109"/>
      <c r="N12" s="109"/>
      <c r="O12" s="109"/>
      <c r="P12" s="109"/>
      <c r="Q12" s="109"/>
      <c r="R12" s="109"/>
      <c r="S12" s="110"/>
    </row>
    <row r="13" spans="1:19" ht="24.75" customHeight="1">
      <c r="A13" s="82"/>
      <c r="B13" s="82"/>
      <c r="C13" s="81" t="s">
        <v>32</v>
      </c>
      <c r="D13" s="65" t="s">
        <v>26</v>
      </c>
      <c r="E13" s="66"/>
      <c r="F13" s="67"/>
      <c r="G13" s="84" t="s">
        <v>44</v>
      </c>
      <c r="H13" s="79" t="s">
        <v>1</v>
      </c>
      <c r="I13" s="2" t="s">
        <v>2</v>
      </c>
      <c r="J13" s="100">
        <v>300</v>
      </c>
      <c r="K13" s="100"/>
      <c r="L13" s="100"/>
      <c r="M13" s="100"/>
      <c r="N13" s="100"/>
      <c r="O13" s="100"/>
      <c r="P13" s="100"/>
      <c r="Q13" s="100"/>
      <c r="R13" s="100"/>
      <c r="S13" s="100"/>
    </row>
    <row r="14" spans="1:19" ht="24.75" customHeight="1">
      <c r="A14" s="82"/>
      <c r="B14" s="82"/>
      <c r="C14" s="82"/>
      <c r="D14" s="68"/>
      <c r="E14" s="69"/>
      <c r="F14" s="70"/>
      <c r="G14" s="84"/>
      <c r="H14" s="80"/>
      <c r="I14" s="10" t="s">
        <v>3</v>
      </c>
      <c r="J14" s="101">
        <f>SUM(J13)*30</f>
        <v>9000</v>
      </c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 ht="18.75" customHeight="1">
      <c r="A15" s="82"/>
      <c r="B15" s="82"/>
      <c r="C15" s="82"/>
      <c r="D15" s="68"/>
      <c r="E15" s="69"/>
      <c r="F15" s="70"/>
      <c r="G15" s="6"/>
      <c r="H15" s="85" t="s">
        <v>25</v>
      </c>
      <c r="I15" s="86"/>
      <c r="J15" s="90">
        <f>SUM(J10+J12+J14)</f>
        <v>82075</v>
      </c>
      <c r="K15" s="91"/>
      <c r="L15" s="90">
        <f>SUM(L10+J12+J14)</f>
        <v>86364</v>
      </c>
      <c r="M15" s="91"/>
      <c r="N15" s="90">
        <f>SUM(N10+J12+J14)</f>
        <v>90978</v>
      </c>
      <c r="O15" s="91"/>
      <c r="P15" s="90">
        <f>SUM(P10+J12+J14)</f>
        <v>95201</v>
      </c>
      <c r="Q15" s="91"/>
      <c r="R15" s="90">
        <f>SUM(R10+J12+J14)</f>
        <v>99360</v>
      </c>
      <c r="S15" s="91"/>
    </row>
    <row r="16" spans="1:19" ht="18.75" customHeight="1">
      <c r="A16" s="82"/>
      <c r="B16" s="82"/>
      <c r="C16" s="82"/>
      <c r="D16" s="71"/>
      <c r="E16" s="72"/>
      <c r="F16" s="73"/>
      <c r="G16" s="10"/>
      <c r="H16" s="87"/>
      <c r="I16" s="88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24.75" customHeight="1">
      <c r="A17" s="82"/>
      <c r="B17" s="82"/>
      <c r="C17" s="82"/>
      <c r="D17" s="5"/>
      <c r="E17" s="8"/>
      <c r="F17" s="7"/>
      <c r="G17" s="96" t="s">
        <v>37</v>
      </c>
      <c r="H17" s="79" t="s">
        <v>0</v>
      </c>
      <c r="I17" s="2" t="s">
        <v>2</v>
      </c>
      <c r="J17" s="100">
        <v>820</v>
      </c>
      <c r="K17" s="100"/>
      <c r="L17" s="100"/>
      <c r="M17" s="100"/>
      <c r="N17" s="100"/>
      <c r="O17" s="100"/>
      <c r="P17" s="100"/>
      <c r="Q17" s="100"/>
      <c r="R17" s="100"/>
      <c r="S17" s="100"/>
    </row>
    <row r="18" spans="1:19" ht="24.75" customHeight="1">
      <c r="A18" s="82"/>
      <c r="B18" s="82"/>
      <c r="C18" s="82"/>
      <c r="D18" s="14" t="s">
        <v>57</v>
      </c>
      <c r="E18" s="8"/>
      <c r="F18" s="9"/>
      <c r="G18" s="97"/>
      <c r="H18" s="98"/>
      <c r="I18" s="10" t="s">
        <v>3</v>
      </c>
      <c r="J18" s="101">
        <f>SUM(J17)*30</f>
        <v>24600</v>
      </c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ht="24.75" customHeight="1">
      <c r="A19" s="82"/>
      <c r="B19" s="82"/>
      <c r="C19" s="82"/>
      <c r="D19" s="14" t="s">
        <v>35</v>
      </c>
      <c r="E19" s="8"/>
      <c r="F19" s="9"/>
      <c r="G19" s="84" t="s">
        <v>45</v>
      </c>
      <c r="H19" s="79" t="s">
        <v>1</v>
      </c>
      <c r="I19" s="2" t="s">
        <v>2</v>
      </c>
      <c r="J19" s="100">
        <v>390</v>
      </c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ht="24.75" customHeight="1">
      <c r="A20" s="82"/>
      <c r="B20" s="82"/>
      <c r="C20" s="82"/>
      <c r="D20" s="14" t="s">
        <v>36</v>
      </c>
      <c r="E20" s="8"/>
      <c r="F20" s="9"/>
      <c r="G20" s="84"/>
      <c r="H20" s="98"/>
      <c r="I20" s="10" t="s">
        <v>3</v>
      </c>
      <c r="J20" s="101">
        <f>SUM(J19)*30</f>
        <v>11700</v>
      </c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ht="18.75" customHeight="1">
      <c r="A21" s="82"/>
      <c r="B21" s="82"/>
      <c r="C21" s="82"/>
      <c r="D21" s="8"/>
      <c r="E21" s="8"/>
      <c r="F21" s="9"/>
      <c r="G21" s="6"/>
      <c r="H21" s="85" t="s">
        <v>25</v>
      </c>
      <c r="I21" s="86"/>
      <c r="J21" s="90">
        <f>SUM(J10+J18+J20)</f>
        <v>84775</v>
      </c>
      <c r="K21" s="91"/>
      <c r="L21" s="90">
        <f>SUM(L10+J18+J20)</f>
        <v>89064</v>
      </c>
      <c r="M21" s="91"/>
      <c r="N21" s="90">
        <f>SUM(N10+J18+J20)</f>
        <v>93678</v>
      </c>
      <c r="O21" s="91"/>
      <c r="P21" s="90">
        <f>SUM(P10+J18+J20)</f>
        <v>97901</v>
      </c>
      <c r="Q21" s="91"/>
      <c r="R21" s="90">
        <f>SUM(R10+J18+J20)</f>
        <v>102060</v>
      </c>
      <c r="S21" s="91"/>
    </row>
    <row r="22" spans="1:19" ht="18.75" customHeight="1">
      <c r="A22" s="82"/>
      <c r="B22" s="82"/>
      <c r="C22" s="82"/>
      <c r="D22" s="12"/>
      <c r="E22" s="3"/>
      <c r="F22" s="4"/>
      <c r="G22" s="10"/>
      <c r="H22" s="87"/>
      <c r="I22" s="88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24.75" customHeight="1">
      <c r="A23" s="82"/>
      <c r="B23" s="82"/>
      <c r="C23" s="82"/>
      <c r="D23" s="5"/>
      <c r="E23" s="8"/>
      <c r="F23" s="7"/>
      <c r="G23" s="96" t="s">
        <v>22</v>
      </c>
      <c r="H23" s="79" t="s">
        <v>0</v>
      </c>
      <c r="I23" s="2" t="s">
        <v>2</v>
      </c>
      <c r="J23" s="99">
        <v>1310</v>
      </c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19" ht="24.75" customHeight="1">
      <c r="A24" s="82"/>
      <c r="B24" s="82"/>
      <c r="C24" s="82"/>
      <c r="D24" s="14" t="s">
        <v>27</v>
      </c>
      <c r="E24" s="8"/>
      <c r="F24" s="9"/>
      <c r="G24" s="97"/>
      <c r="H24" s="98"/>
      <c r="I24" s="10" t="s">
        <v>3</v>
      </c>
      <c r="J24" s="101">
        <f>SUM(J23)*30</f>
        <v>39300</v>
      </c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19" ht="24.75" customHeight="1">
      <c r="A25" s="82"/>
      <c r="B25" s="82"/>
      <c r="C25" s="82"/>
      <c r="D25" s="14" t="s">
        <v>58</v>
      </c>
      <c r="E25" s="8"/>
      <c r="F25" s="9"/>
      <c r="G25" s="84" t="s">
        <v>46</v>
      </c>
      <c r="H25" s="79" t="s">
        <v>1</v>
      </c>
      <c r="I25" s="2" t="s">
        <v>2</v>
      </c>
      <c r="J25" s="100">
        <v>650</v>
      </c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19" ht="24.75" customHeight="1">
      <c r="A26" s="82"/>
      <c r="B26" s="82"/>
      <c r="C26" s="82"/>
      <c r="D26" s="14" t="s">
        <v>38</v>
      </c>
      <c r="E26" s="8"/>
      <c r="F26" s="9"/>
      <c r="G26" s="84"/>
      <c r="H26" s="98"/>
      <c r="I26" s="10" t="s">
        <v>3</v>
      </c>
      <c r="J26" s="101">
        <f>SUM(J25)*30</f>
        <v>19500</v>
      </c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18.75" customHeight="1">
      <c r="A27" s="82"/>
      <c r="B27" s="82"/>
      <c r="C27" s="82"/>
      <c r="D27" s="8"/>
      <c r="E27" s="8"/>
      <c r="F27" s="9"/>
      <c r="G27" s="6"/>
      <c r="H27" s="85" t="s">
        <v>25</v>
      </c>
      <c r="I27" s="86"/>
      <c r="J27" s="90">
        <f>SUM(J10+J24+J26)</f>
        <v>107275</v>
      </c>
      <c r="K27" s="91"/>
      <c r="L27" s="90">
        <f>SUM(L10+J24+J26)</f>
        <v>111564</v>
      </c>
      <c r="M27" s="91"/>
      <c r="N27" s="90">
        <f>SUM(N10+J24+J26)</f>
        <v>116178</v>
      </c>
      <c r="O27" s="91"/>
      <c r="P27" s="90">
        <f>SUM(P10+J24+J26)</f>
        <v>120401</v>
      </c>
      <c r="Q27" s="91"/>
      <c r="R27" s="90">
        <f>SUM(R10+J24+J26)</f>
        <v>124560</v>
      </c>
      <c r="S27" s="91"/>
    </row>
    <row r="28" spans="1:19" ht="18.75" customHeight="1">
      <c r="A28" s="82"/>
      <c r="B28" s="82"/>
      <c r="C28" s="83"/>
      <c r="D28" s="3"/>
      <c r="E28" s="3"/>
      <c r="F28" s="4"/>
      <c r="G28" s="10"/>
      <c r="H28" s="87"/>
      <c r="I28" s="88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ht="24.75" customHeight="1">
      <c r="A29" s="82"/>
      <c r="B29" s="82"/>
      <c r="C29" s="38" t="s">
        <v>42</v>
      </c>
      <c r="D29" s="24"/>
      <c r="E29" s="24"/>
      <c r="F29" s="25"/>
      <c r="G29" s="96" t="s">
        <v>22</v>
      </c>
      <c r="H29" s="79" t="s">
        <v>0</v>
      </c>
      <c r="I29" s="2" t="s">
        <v>2</v>
      </c>
      <c r="J29" s="99">
        <v>1970</v>
      </c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ht="24.75" customHeight="1">
      <c r="A30" s="82"/>
      <c r="B30" s="82"/>
      <c r="C30" s="53"/>
      <c r="D30" s="26"/>
      <c r="E30" s="26"/>
      <c r="F30" s="27"/>
      <c r="G30" s="97"/>
      <c r="H30" s="98"/>
      <c r="I30" s="10" t="s">
        <v>3</v>
      </c>
      <c r="J30" s="101">
        <f>SUM(J29)*30</f>
        <v>59100</v>
      </c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ht="24.75" customHeight="1">
      <c r="A31" s="82"/>
      <c r="B31" s="82"/>
      <c r="C31" s="53"/>
      <c r="D31" s="26"/>
      <c r="E31" s="26"/>
      <c r="F31" s="27"/>
      <c r="G31" s="84" t="s">
        <v>47</v>
      </c>
      <c r="H31" s="79" t="s">
        <v>1</v>
      </c>
      <c r="I31" s="2" t="s">
        <v>2</v>
      </c>
      <c r="J31" s="99">
        <v>1380</v>
      </c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19" ht="24.75" customHeight="1">
      <c r="A32" s="82"/>
      <c r="B32" s="82"/>
      <c r="C32" s="53"/>
      <c r="D32" s="26"/>
      <c r="E32" s="26"/>
      <c r="F32" s="27"/>
      <c r="G32" s="84"/>
      <c r="H32" s="98"/>
      <c r="I32" s="10" t="s">
        <v>3</v>
      </c>
      <c r="J32" s="101">
        <f>SUM(J31)*30</f>
        <v>41400</v>
      </c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ht="18.75" customHeight="1">
      <c r="A33" s="82"/>
      <c r="B33" s="82"/>
      <c r="C33" s="53"/>
      <c r="D33" s="26"/>
      <c r="E33" s="26"/>
      <c r="F33" s="27"/>
      <c r="G33" s="6"/>
      <c r="H33" s="85" t="s">
        <v>25</v>
      </c>
      <c r="I33" s="86"/>
      <c r="J33" s="90">
        <f>SUM(J10+J30+J32)</f>
        <v>148975</v>
      </c>
      <c r="K33" s="91"/>
      <c r="L33" s="90">
        <f>SUM(L10+J30+J32)</f>
        <v>153264</v>
      </c>
      <c r="M33" s="91"/>
      <c r="N33" s="90">
        <f>SUM(N10+J30+J32)</f>
        <v>157878</v>
      </c>
      <c r="O33" s="91"/>
      <c r="P33" s="90">
        <f>SUM(P10+J30+J32)</f>
        <v>162101</v>
      </c>
      <c r="Q33" s="91"/>
      <c r="R33" s="90">
        <f>SUM(R10+J30+J32)</f>
        <v>166260</v>
      </c>
      <c r="S33" s="91"/>
    </row>
    <row r="34" spans="1:19" ht="18.75" customHeight="1">
      <c r="A34" s="83"/>
      <c r="B34" s="83"/>
      <c r="C34" s="39"/>
      <c r="D34" s="28"/>
      <c r="E34" s="28"/>
      <c r="F34" s="29"/>
      <c r="G34" s="10"/>
      <c r="H34" s="87"/>
      <c r="I34" s="88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1:19" ht="13.5">
      <c r="A35" s="5"/>
      <c r="B35" s="5"/>
      <c r="C35" s="5"/>
      <c r="D35" s="92" t="s">
        <v>33</v>
      </c>
      <c r="E35" s="92"/>
      <c r="F35" s="92"/>
      <c r="G35" s="92" t="s">
        <v>21</v>
      </c>
      <c r="H35" s="92"/>
      <c r="I35" s="92"/>
      <c r="J35" s="92"/>
      <c r="K35" s="92" t="s">
        <v>34</v>
      </c>
      <c r="L35" s="92"/>
      <c r="M35" s="92"/>
      <c r="N35" s="94" t="s">
        <v>60</v>
      </c>
      <c r="O35" s="94"/>
      <c r="P35" s="94"/>
      <c r="Q35" s="94"/>
      <c r="R35" s="5"/>
      <c r="S35" s="5"/>
    </row>
    <row r="36" spans="1:19" ht="13.5">
      <c r="A36" s="5"/>
      <c r="B36" s="5"/>
      <c r="C36" s="5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5"/>
      <c r="O36" s="95"/>
      <c r="P36" s="95"/>
      <c r="Q36" s="95"/>
      <c r="R36" s="5"/>
      <c r="S36" s="5"/>
    </row>
    <row r="37" spans="1:19" ht="13.5">
      <c r="A37" s="5"/>
      <c r="B37" s="5"/>
      <c r="C37" s="5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5"/>
      <c r="O37" s="95"/>
      <c r="P37" s="95"/>
      <c r="Q37" s="95"/>
      <c r="R37" s="5"/>
      <c r="S37" s="5"/>
    </row>
    <row r="38" spans="4:13" ht="13.5">
      <c r="D38" s="89" t="s">
        <v>56</v>
      </c>
      <c r="E38" s="89"/>
      <c r="F38" s="89"/>
      <c r="G38" s="89"/>
      <c r="H38" s="89"/>
      <c r="I38" s="89"/>
      <c r="J38" s="89"/>
      <c r="K38" s="89"/>
      <c r="L38" s="89"/>
      <c r="M38" s="89"/>
    </row>
    <row r="39" spans="4:13" ht="13.5"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4:13" ht="13.5">
      <c r="D40" s="89"/>
      <c r="E40" s="89"/>
      <c r="F40" s="89"/>
      <c r="G40" s="89"/>
      <c r="H40" s="89"/>
      <c r="I40" s="89"/>
      <c r="J40" s="89"/>
      <c r="K40" s="89"/>
      <c r="L40" s="89"/>
      <c r="M40" s="89"/>
    </row>
  </sheetData>
  <sheetProtection/>
  <mergeCells count="105">
    <mergeCell ref="A1:S2"/>
    <mergeCell ref="A4:A34"/>
    <mergeCell ref="B4:B10"/>
    <mergeCell ref="C4:I6"/>
    <mergeCell ref="J4:K5"/>
    <mergeCell ref="L4:M5"/>
    <mergeCell ref="N4:O5"/>
    <mergeCell ref="P4:Q5"/>
    <mergeCell ref="R4:S5"/>
    <mergeCell ref="J6:K6"/>
    <mergeCell ref="L6:M6"/>
    <mergeCell ref="N6:O6"/>
    <mergeCell ref="P6:Q6"/>
    <mergeCell ref="R6:S6"/>
    <mergeCell ref="C7:I7"/>
    <mergeCell ref="J7:K7"/>
    <mergeCell ref="L7:M7"/>
    <mergeCell ref="N7:O7"/>
    <mergeCell ref="P7:Q7"/>
    <mergeCell ref="R7:S7"/>
    <mergeCell ref="C8:I8"/>
    <mergeCell ref="J8:K8"/>
    <mergeCell ref="L8:M8"/>
    <mergeCell ref="N8:O8"/>
    <mergeCell ref="P8:Q8"/>
    <mergeCell ref="R8:S8"/>
    <mergeCell ref="C9:I9"/>
    <mergeCell ref="J9:K9"/>
    <mergeCell ref="L9:M9"/>
    <mergeCell ref="N9:O9"/>
    <mergeCell ref="P9:Q9"/>
    <mergeCell ref="R9:S9"/>
    <mergeCell ref="C10:G10"/>
    <mergeCell ref="H10:I10"/>
    <mergeCell ref="J10:K10"/>
    <mergeCell ref="L10:M10"/>
    <mergeCell ref="N10:O10"/>
    <mergeCell ref="P10:Q10"/>
    <mergeCell ref="R10:S10"/>
    <mergeCell ref="B11:B34"/>
    <mergeCell ref="C11:F12"/>
    <mergeCell ref="G11:G12"/>
    <mergeCell ref="H11:H12"/>
    <mergeCell ref="J11:S11"/>
    <mergeCell ref="J12:S12"/>
    <mergeCell ref="C13:C28"/>
    <mergeCell ref="D13:F16"/>
    <mergeCell ref="G13:G14"/>
    <mergeCell ref="H13:H14"/>
    <mergeCell ref="J13:S13"/>
    <mergeCell ref="J14:S14"/>
    <mergeCell ref="H15:I16"/>
    <mergeCell ref="J15:K16"/>
    <mergeCell ref="L15:M16"/>
    <mergeCell ref="N15:O16"/>
    <mergeCell ref="P15:Q16"/>
    <mergeCell ref="R15:S16"/>
    <mergeCell ref="G17:G18"/>
    <mergeCell ref="H17:H18"/>
    <mergeCell ref="J17:S17"/>
    <mergeCell ref="J18:S18"/>
    <mergeCell ref="G19:G20"/>
    <mergeCell ref="H19:H20"/>
    <mergeCell ref="J19:S19"/>
    <mergeCell ref="J20:S20"/>
    <mergeCell ref="H21:I22"/>
    <mergeCell ref="J21:K22"/>
    <mergeCell ref="L21:M22"/>
    <mergeCell ref="N21:O22"/>
    <mergeCell ref="P21:Q22"/>
    <mergeCell ref="R21:S22"/>
    <mergeCell ref="G23:G24"/>
    <mergeCell ref="H23:H24"/>
    <mergeCell ref="J23:S23"/>
    <mergeCell ref="J24:S24"/>
    <mergeCell ref="G25:G26"/>
    <mergeCell ref="H25:H26"/>
    <mergeCell ref="J25:S25"/>
    <mergeCell ref="J26:S26"/>
    <mergeCell ref="H27:I28"/>
    <mergeCell ref="J27:K28"/>
    <mergeCell ref="L27:M28"/>
    <mergeCell ref="N27:O28"/>
    <mergeCell ref="P27:Q28"/>
    <mergeCell ref="R27:S28"/>
    <mergeCell ref="C29:F34"/>
    <mergeCell ref="G29:G30"/>
    <mergeCell ref="H29:H30"/>
    <mergeCell ref="J29:S29"/>
    <mergeCell ref="J30:S30"/>
    <mergeCell ref="G31:G32"/>
    <mergeCell ref="H31:H32"/>
    <mergeCell ref="J31:S31"/>
    <mergeCell ref="J32:S32"/>
    <mergeCell ref="H33:I34"/>
    <mergeCell ref="D38:M40"/>
    <mergeCell ref="J33:K34"/>
    <mergeCell ref="L33:M34"/>
    <mergeCell ref="N33:O34"/>
    <mergeCell ref="P33:Q34"/>
    <mergeCell ref="R33:S34"/>
    <mergeCell ref="D35:F37"/>
    <mergeCell ref="G35:J37"/>
    <mergeCell ref="K35:M37"/>
    <mergeCell ref="N35:Q3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55" zoomScaleNormal="55" zoomScalePageLayoutView="0" workbookViewId="0" topLeftCell="A1">
      <selection activeCell="J11" sqref="J11:S11"/>
    </sheetView>
  </sheetViews>
  <sheetFormatPr defaultColWidth="9.00390625" defaultRowHeight="13.5"/>
  <cols>
    <col min="1" max="3" width="3.125" style="0" customWidth="1"/>
    <col min="4" max="6" width="10.00390625" style="0" customWidth="1"/>
    <col min="7" max="7" width="14.375" style="0" customWidth="1"/>
    <col min="8" max="8" width="7.50390625" style="0" customWidth="1"/>
    <col min="9" max="9" width="11.25390625" style="0" customWidth="1"/>
    <col min="10" max="19" width="13.75390625" style="0" customWidth="1"/>
  </cols>
  <sheetData>
    <row r="1" spans="1:19" ht="13.5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3.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7:20" ht="14.25">
      <c r="Q3" s="17" t="s">
        <v>59</v>
      </c>
      <c r="R3" s="13" t="s">
        <v>64</v>
      </c>
      <c r="S3" s="13"/>
      <c r="T3" s="13"/>
    </row>
    <row r="4" spans="1:19" ht="24.75" customHeight="1">
      <c r="A4" s="81" t="s">
        <v>23</v>
      </c>
      <c r="B4" s="81" t="s">
        <v>39</v>
      </c>
      <c r="C4" s="66" t="s">
        <v>54</v>
      </c>
      <c r="D4" s="66"/>
      <c r="E4" s="66"/>
      <c r="F4" s="66"/>
      <c r="G4" s="66"/>
      <c r="H4" s="66"/>
      <c r="I4" s="66"/>
      <c r="J4" s="114" t="s">
        <v>24</v>
      </c>
      <c r="K4" s="114"/>
      <c r="L4" s="114" t="s">
        <v>28</v>
      </c>
      <c r="M4" s="114"/>
      <c r="N4" s="114" t="s">
        <v>29</v>
      </c>
      <c r="O4" s="114"/>
      <c r="P4" s="114" t="s">
        <v>30</v>
      </c>
      <c r="Q4" s="114"/>
      <c r="R4" s="114" t="s">
        <v>31</v>
      </c>
      <c r="S4" s="114"/>
    </row>
    <row r="5" spans="1:19" ht="24.75" customHeight="1">
      <c r="A5" s="82"/>
      <c r="B5" s="82"/>
      <c r="C5" s="69"/>
      <c r="D5" s="69"/>
      <c r="E5" s="69"/>
      <c r="F5" s="69"/>
      <c r="G5" s="69"/>
      <c r="H5" s="69"/>
      <c r="I5" s="69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9" ht="24.75" customHeight="1">
      <c r="A6" s="82"/>
      <c r="B6" s="82"/>
      <c r="C6" s="69"/>
      <c r="D6" s="69"/>
      <c r="E6" s="69"/>
      <c r="F6" s="69"/>
      <c r="G6" s="69"/>
      <c r="H6" s="69"/>
      <c r="I6" s="69"/>
      <c r="J6" s="113">
        <v>65880</v>
      </c>
      <c r="K6" s="112"/>
      <c r="L6" s="113">
        <v>71820</v>
      </c>
      <c r="M6" s="112"/>
      <c r="N6" s="113">
        <v>78210</v>
      </c>
      <c r="O6" s="112"/>
      <c r="P6" s="113">
        <v>84060</v>
      </c>
      <c r="Q6" s="112"/>
      <c r="R6" s="113">
        <v>89820</v>
      </c>
      <c r="S6" s="112"/>
    </row>
    <row r="7" spans="1:19" ht="24.75" customHeight="1">
      <c r="A7" s="82"/>
      <c r="B7" s="82"/>
      <c r="C7" s="74" t="s">
        <v>61</v>
      </c>
      <c r="D7" s="75"/>
      <c r="E7" s="75"/>
      <c r="F7" s="75"/>
      <c r="G7" s="75"/>
      <c r="H7" s="75"/>
      <c r="I7" s="76"/>
      <c r="J7" s="113">
        <v>1260</v>
      </c>
      <c r="K7" s="112"/>
      <c r="L7" s="113">
        <v>1260</v>
      </c>
      <c r="M7" s="112"/>
      <c r="N7" s="113">
        <v>1260</v>
      </c>
      <c r="O7" s="112"/>
      <c r="P7" s="113">
        <v>1260</v>
      </c>
      <c r="Q7" s="112"/>
      <c r="R7" s="113">
        <v>1260</v>
      </c>
      <c r="S7" s="112"/>
    </row>
    <row r="8" spans="1:19" ht="24.75" customHeight="1">
      <c r="A8" s="82"/>
      <c r="B8" s="82"/>
      <c r="C8" s="69" t="s">
        <v>55</v>
      </c>
      <c r="D8" s="69"/>
      <c r="E8" s="69"/>
      <c r="F8" s="69"/>
      <c r="G8" s="69"/>
      <c r="H8" s="69"/>
      <c r="I8" s="69"/>
      <c r="J8" s="113">
        <v>4028</v>
      </c>
      <c r="K8" s="112"/>
      <c r="L8" s="113">
        <v>4385</v>
      </c>
      <c r="M8" s="112"/>
      <c r="N8" s="113">
        <f>SUM(N6:O7)*0.06</f>
        <v>4768.2</v>
      </c>
      <c r="O8" s="112"/>
      <c r="P8" s="113">
        <f>SUM(P6:Q7)*0.06</f>
        <v>5119.2</v>
      </c>
      <c r="Q8" s="112"/>
      <c r="R8" s="113">
        <v>5465</v>
      </c>
      <c r="S8" s="112"/>
    </row>
    <row r="9" spans="1:19" ht="24.75" customHeight="1">
      <c r="A9" s="82"/>
      <c r="B9" s="82"/>
      <c r="C9" s="111" t="s">
        <v>66</v>
      </c>
      <c r="D9" s="111"/>
      <c r="E9" s="111"/>
      <c r="F9" s="111"/>
      <c r="G9" s="111"/>
      <c r="H9" s="111"/>
      <c r="I9" s="111"/>
      <c r="J9" s="112">
        <v>1544</v>
      </c>
      <c r="K9" s="112"/>
      <c r="L9" s="112">
        <v>1681</v>
      </c>
      <c r="M9" s="112"/>
      <c r="N9" s="112">
        <v>1828</v>
      </c>
      <c r="O9" s="112"/>
      <c r="P9" s="112">
        <v>1962</v>
      </c>
      <c r="Q9" s="112"/>
      <c r="R9" s="112">
        <v>2095</v>
      </c>
      <c r="S9" s="112"/>
    </row>
    <row r="10" spans="1:19" ht="24.75" customHeight="1">
      <c r="A10" s="82"/>
      <c r="B10" s="83"/>
      <c r="C10" s="71" t="s">
        <v>65</v>
      </c>
      <c r="D10" s="72"/>
      <c r="E10" s="72"/>
      <c r="F10" s="72"/>
      <c r="G10" s="73"/>
      <c r="H10" s="77" t="s">
        <v>3</v>
      </c>
      <c r="I10" s="78"/>
      <c r="J10" s="103">
        <f>SUM(J6:K9)</f>
        <v>72712</v>
      </c>
      <c r="K10" s="104"/>
      <c r="L10" s="103">
        <f>SUM(L6:M9)</f>
        <v>79146</v>
      </c>
      <c r="M10" s="104"/>
      <c r="N10" s="103">
        <f>SUM(N6:O9)</f>
        <v>86066.2</v>
      </c>
      <c r="O10" s="104"/>
      <c r="P10" s="103">
        <f>SUM(P6:Q9)</f>
        <v>92401.2</v>
      </c>
      <c r="Q10" s="104"/>
      <c r="R10" s="103">
        <f>SUM(R6:S9)</f>
        <v>98640</v>
      </c>
      <c r="S10" s="104"/>
    </row>
    <row r="11" spans="1:19" ht="24.75" customHeight="1">
      <c r="A11" s="82"/>
      <c r="B11" s="82" t="s">
        <v>40</v>
      </c>
      <c r="C11" s="38" t="s">
        <v>41</v>
      </c>
      <c r="D11" s="24"/>
      <c r="E11" s="24"/>
      <c r="F11" s="25"/>
      <c r="G11" s="96" t="s">
        <v>22</v>
      </c>
      <c r="H11" s="79" t="s">
        <v>0</v>
      </c>
      <c r="I11" s="2" t="s">
        <v>2</v>
      </c>
      <c r="J11" s="105">
        <v>820</v>
      </c>
      <c r="K11" s="106"/>
      <c r="L11" s="106"/>
      <c r="M11" s="106"/>
      <c r="N11" s="106"/>
      <c r="O11" s="106"/>
      <c r="P11" s="106"/>
      <c r="Q11" s="106"/>
      <c r="R11" s="106"/>
      <c r="S11" s="107"/>
    </row>
    <row r="12" spans="1:19" ht="24.75" customHeight="1">
      <c r="A12" s="82"/>
      <c r="B12" s="82"/>
      <c r="C12" s="39"/>
      <c r="D12" s="28"/>
      <c r="E12" s="28"/>
      <c r="F12" s="29"/>
      <c r="G12" s="97"/>
      <c r="H12" s="98"/>
      <c r="I12" s="10" t="s">
        <v>3</v>
      </c>
      <c r="J12" s="108">
        <f>SUM(J11)*30</f>
        <v>24600</v>
      </c>
      <c r="K12" s="109"/>
      <c r="L12" s="109"/>
      <c r="M12" s="109"/>
      <c r="N12" s="109"/>
      <c r="O12" s="109"/>
      <c r="P12" s="109"/>
      <c r="Q12" s="109"/>
      <c r="R12" s="109"/>
      <c r="S12" s="110"/>
    </row>
    <row r="13" spans="1:19" ht="24.75" customHeight="1">
      <c r="A13" s="82"/>
      <c r="B13" s="82"/>
      <c r="C13" s="81" t="s">
        <v>32</v>
      </c>
      <c r="D13" s="65" t="s">
        <v>26</v>
      </c>
      <c r="E13" s="66"/>
      <c r="F13" s="67"/>
      <c r="G13" s="84" t="s">
        <v>44</v>
      </c>
      <c r="H13" s="79" t="s">
        <v>1</v>
      </c>
      <c r="I13" s="2" t="s">
        <v>2</v>
      </c>
      <c r="J13" s="100">
        <v>300</v>
      </c>
      <c r="K13" s="100"/>
      <c r="L13" s="100"/>
      <c r="M13" s="100"/>
      <c r="N13" s="100"/>
      <c r="O13" s="100"/>
      <c r="P13" s="100"/>
      <c r="Q13" s="100"/>
      <c r="R13" s="100"/>
      <c r="S13" s="100"/>
    </row>
    <row r="14" spans="1:19" ht="24.75" customHeight="1">
      <c r="A14" s="82"/>
      <c r="B14" s="82"/>
      <c r="C14" s="82"/>
      <c r="D14" s="68"/>
      <c r="E14" s="69"/>
      <c r="F14" s="70"/>
      <c r="G14" s="84"/>
      <c r="H14" s="80"/>
      <c r="I14" s="10" t="s">
        <v>3</v>
      </c>
      <c r="J14" s="101">
        <f>SUM(J13)*30</f>
        <v>9000</v>
      </c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 ht="18.75" customHeight="1">
      <c r="A15" s="82"/>
      <c r="B15" s="82"/>
      <c r="C15" s="82"/>
      <c r="D15" s="68"/>
      <c r="E15" s="69"/>
      <c r="F15" s="70"/>
      <c r="G15" s="6"/>
      <c r="H15" s="85" t="s">
        <v>25</v>
      </c>
      <c r="I15" s="86"/>
      <c r="J15" s="90">
        <f>SUM(J10+J12+J14)</f>
        <v>106312</v>
      </c>
      <c r="K15" s="91"/>
      <c r="L15" s="90">
        <f>SUM(L10+J12+J14)</f>
        <v>112746</v>
      </c>
      <c r="M15" s="91"/>
      <c r="N15" s="90">
        <f>SUM(N10+J12+J14)</f>
        <v>119666.2</v>
      </c>
      <c r="O15" s="91"/>
      <c r="P15" s="90">
        <f>SUM(P10+J12+J14)</f>
        <v>126001.2</v>
      </c>
      <c r="Q15" s="91"/>
      <c r="R15" s="90">
        <f>SUM(R10+J12+J14)</f>
        <v>132240</v>
      </c>
      <c r="S15" s="91"/>
    </row>
    <row r="16" spans="1:19" ht="18.75" customHeight="1">
      <c r="A16" s="82"/>
      <c r="B16" s="82"/>
      <c r="C16" s="82"/>
      <c r="D16" s="71"/>
      <c r="E16" s="72"/>
      <c r="F16" s="73"/>
      <c r="G16" s="10"/>
      <c r="H16" s="87"/>
      <c r="I16" s="88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24.75" customHeight="1">
      <c r="A17" s="82"/>
      <c r="B17" s="82"/>
      <c r="C17" s="82"/>
      <c r="D17" s="5"/>
      <c r="E17" s="8"/>
      <c r="F17" s="7"/>
      <c r="G17" s="96" t="s">
        <v>37</v>
      </c>
      <c r="H17" s="79" t="s">
        <v>0</v>
      </c>
      <c r="I17" s="2" t="s">
        <v>2</v>
      </c>
      <c r="J17" s="100">
        <v>820</v>
      </c>
      <c r="K17" s="100"/>
      <c r="L17" s="100"/>
      <c r="M17" s="100"/>
      <c r="N17" s="100"/>
      <c r="O17" s="100"/>
      <c r="P17" s="100"/>
      <c r="Q17" s="100"/>
      <c r="R17" s="100"/>
      <c r="S17" s="100"/>
    </row>
    <row r="18" spans="1:19" ht="24.75" customHeight="1">
      <c r="A18" s="82"/>
      <c r="B18" s="82"/>
      <c r="C18" s="82"/>
      <c r="D18" s="14" t="s">
        <v>57</v>
      </c>
      <c r="E18" s="8"/>
      <c r="F18" s="9"/>
      <c r="G18" s="97"/>
      <c r="H18" s="98"/>
      <c r="I18" s="10" t="s">
        <v>3</v>
      </c>
      <c r="J18" s="101">
        <f>SUM(J17)*30</f>
        <v>24600</v>
      </c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ht="24.75" customHeight="1">
      <c r="A19" s="82"/>
      <c r="B19" s="82"/>
      <c r="C19" s="82"/>
      <c r="D19" s="14" t="s">
        <v>35</v>
      </c>
      <c r="E19" s="8"/>
      <c r="F19" s="9"/>
      <c r="G19" s="84" t="s">
        <v>45</v>
      </c>
      <c r="H19" s="79" t="s">
        <v>1</v>
      </c>
      <c r="I19" s="2" t="s">
        <v>2</v>
      </c>
      <c r="J19" s="100">
        <v>390</v>
      </c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ht="24.75" customHeight="1">
      <c r="A20" s="82"/>
      <c r="B20" s="82"/>
      <c r="C20" s="82"/>
      <c r="D20" s="14" t="s">
        <v>36</v>
      </c>
      <c r="E20" s="8"/>
      <c r="F20" s="9"/>
      <c r="G20" s="84"/>
      <c r="H20" s="98"/>
      <c r="I20" s="10" t="s">
        <v>3</v>
      </c>
      <c r="J20" s="101">
        <f>SUM(J19)*30</f>
        <v>11700</v>
      </c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ht="18.75" customHeight="1">
      <c r="A21" s="82"/>
      <c r="B21" s="82"/>
      <c r="C21" s="82"/>
      <c r="D21" s="8"/>
      <c r="E21" s="8"/>
      <c r="F21" s="9"/>
      <c r="G21" s="6"/>
      <c r="H21" s="85" t="s">
        <v>25</v>
      </c>
      <c r="I21" s="86"/>
      <c r="J21" s="90">
        <f>SUM(J10+J18+J20)</f>
        <v>109012</v>
      </c>
      <c r="K21" s="91"/>
      <c r="L21" s="90">
        <f>SUM(L10+J18+J20)</f>
        <v>115446</v>
      </c>
      <c r="M21" s="91"/>
      <c r="N21" s="90">
        <f>SUM(N10+J18+J20)</f>
        <v>122366.2</v>
      </c>
      <c r="O21" s="91"/>
      <c r="P21" s="90">
        <f>SUM(P10+J18+J20)</f>
        <v>128701.2</v>
      </c>
      <c r="Q21" s="91"/>
      <c r="R21" s="90">
        <f>SUM(R10+J18+J20)</f>
        <v>134940</v>
      </c>
      <c r="S21" s="91"/>
    </row>
    <row r="22" spans="1:19" ht="18.75" customHeight="1">
      <c r="A22" s="82"/>
      <c r="B22" s="82"/>
      <c r="C22" s="82"/>
      <c r="D22" s="12"/>
      <c r="E22" s="3"/>
      <c r="F22" s="4"/>
      <c r="G22" s="10"/>
      <c r="H22" s="87"/>
      <c r="I22" s="88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24.75" customHeight="1">
      <c r="A23" s="82"/>
      <c r="B23" s="82"/>
      <c r="C23" s="82"/>
      <c r="D23" s="5"/>
      <c r="E23" s="8"/>
      <c r="F23" s="7"/>
      <c r="G23" s="96" t="s">
        <v>22</v>
      </c>
      <c r="H23" s="79" t="s">
        <v>0</v>
      </c>
      <c r="I23" s="2" t="s">
        <v>2</v>
      </c>
      <c r="J23" s="99">
        <v>1310</v>
      </c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19" ht="24.75" customHeight="1">
      <c r="A24" s="82"/>
      <c r="B24" s="82"/>
      <c r="C24" s="82"/>
      <c r="D24" s="14" t="s">
        <v>27</v>
      </c>
      <c r="E24" s="8"/>
      <c r="F24" s="9"/>
      <c r="G24" s="97"/>
      <c r="H24" s="98"/>
      <c r="I24" s="10" t="s">
        <v>3</v>
      </c>
      <c r="J24" s="101">
        <f>SUM(J23)*30</f>
        <v>39300</v>
      </c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19" ht="24.75" customHeight="1">
      <c r="A25" s="82"/>
      <c r="B25" s="82"/>
      <c r="C25" s="82"/>
      <c r="D25" s="14" t="s">
        <v>58</v>
      </c>
      <c r="E25" s="8"/>
      <c r="F25" s="9"/>
      <c r="G25" s="84" t="s">
        <v>46</v>
      </c>
      <c r="H25" s="79" t="s">
        <v>1</v>
      </c>
      <c r="I25" s="2" t="s">
        <v>2</v>
      </c>
      <c r="J25" s="100">
        <v>650</v>
      </c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19" ht="24.75" customHeight="1">
      <c r="A26" s="82"/>
      <c r="B26" s="82"/>
      <c r="C26" s="82"/>
      <c r="D26" s="14" t="s">
        <v>38</v>
      </c>
      <c r="E26" s="8"/>
      <c r="F26" s="9"/>
      <c r="G26" s="84"/>
      <c r="H26" s="98"/>
      <c r="I26" s="10" t="s">
        <v>3</v>
      </c>
      <c r="J26" s="101">
        <f>SUM(J25)*30</f>
        <v>19500</v>
      </c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18.75" customHeight="1">
      <c r="A27" s="82"/>
      <c r="B27" s="82"/>
      <c r="C27" s="82"/>
      <c r="D27" s="8"/>
      <c r="E27" s="8"/>
      <c r="F27" s="9"/>
      <c r="G27" s="6"/>
      <c r="H27" s="85" t="s">
        <v>25</v>
      </c>
      <c r="I27" s="86"/>
      <c r="J27" s="90">
        <f>SUM(J10+J24+J26)</f>
        <v>131512</v>
      </c>
      <c r="K27" s="91"/>
      <c r="L27" s="90">
        <f>SUM(L10+J24+J26)</f>
        <v>137946</v>
      </c>
      <c r="M27" s="91"/>
      <c r="N27" s="90">
        <f>SUM(N10+J24+J26)</f>
        <v>144866.2</v>
      </c>
      <c r="O27" s="91"/>
      <c r="P27" s="90">
        <f>SUM(P10+J24+J26)</f>
        <v>151201.2</v>
      </c>
      <c r="Q27" s="91"/>
      <c r="R27" s="90">
        <f>SUM(R10+J24+J26)</f>
        <v>157440</v>
      </c>
      <c r="S27" s="91"/>
    </row>
    <row r="28" spans="1:19" ht="18.75" customHeight="1">
      <c r="A28" s="82"/>
      <c r="B28" s="82"/>
      <c r="C28" s="83"/>
      <c r="D28" s="3"/>
      <c r="E28" s="3"/>
      <c r="F28" s="4"/>
      <c r="G28" s="10"/>
      <c r="H28" s="87"/>
      <c r="I28" s="88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ht="24.75" customHeight="1">
      <c r="A29" s="82"/>
      <c r="B29" s="82"/>
      <c r="C29" s="38" t="s">
        <v>42</v>
      </c>
      <c r="D29" s="24"/>
      <c r="E29" s="24"/>
      <c r="F29" s="25"/>
      <c r="G29" s="96" t="s">
        <v>22</v>
      </c>
      <c r="H29" s="79" t="s">
        <v>0</v>
      </c>
      <c r="I29" s="2" t="s">
        <v>2</v>
      </c>
      <c r="J29" s="99">
        <v>1970</v>
      </c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ht="24.75" customHeight="1">
      <c r="A30" s="82"/>
      <c r="B30" s="82"/>
      <c r="C30" s="53"/>
      <c r="D30" s="26"/>
      <c r="E30" s="26"/>
      <c r="F30" s="27"/>
      <c r="G30" s="97"/>
      <c r="H30" s="98"/>
      <c r="I30" s="10" t="s">
        <v>3</v>
      </c>
      <c r="J30" s="101">
        <f>SUM(J29)*30</f>
        <v>59100</v>
      </c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ht="24.75" customHeight="1">
      <c r="A31" s="82"/>
      <c r="B31" s="82"/>
      <c r="C31" s="53"/>
      <c r="D31" s="26"/>
      <c r="E31" s="26"/>
      <c r="F31" s="27"/>
      <c r="G31" s="84" t="s">
        <v>47</v>
      </c>
      <c r="H31" s="79" t="s">
        <v>1</v>
      </c>
      <c r="I31" s="2" t="s">
        <v>2</v>
      </c>
      <c r="J31" s="99">
        <v>1380</v>
      </c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19" ht="24.75" customHeight="1">
      <c r="A32" s="82"/>
      <c r="B32" s="82"/>
      <c r="C32" s="53"/>
      <c r="D32" s="26"/>
      <c r="E32" s="26"/>
      <c r="F32" s="27"/>
      <c r="G32" s="84"/>
      <c r="H32" s="98"/>
      <c r="I32" s="10" t="s">
        <v>3</v>
      </c>
      <c r="J32" s="101">
        <f>SUM(J31)*30</f>
        <v>41400</v>
      </c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ht="18.75" customHeight="1">
      <c r="A33" s="82"/>
      <c r="B33" s="82"/>
      <c r="C33" s="53"/>
      <c r="D33" s="26"/>
      <c r="E33" s="26"/>
      <c r="F33" s="27"/>
      <c r="G33" s="6"/>
      <c r="H33" s="85" t="s">
        <v>25</v>
      </c>
      <c r="I33" s="86"/>
      <c r="J33" s="90">
        <f>SUM(J10+J30+J32)</f>
        <v>173212</v>
      </c>
      <c r="K33" s="91"/>
      <c r="L33" s="90">
        <f>SUM(L10+J30+J32)</f>
        <v>179646</v>
      </c>
      <c r="M33" s="91"/>
      <c r="N33" s="90">
        <f>SUM(N10+J30+J32)</f>
        <v>186566.2</v>
      </c>
      <c r="O33" s="91"/>
      <c r="P33" s="90">
        <f>SUM(P10+J30+J32)</f>
        <v>192901.2</v>
      </c>
      <c r="Q33" s="91"/>
      <c r="R33" s="90">
        <f>SUM(R10+J30+J32)</f>
        <v>199140</v>
      </c>
      <c r="S33" s="91"/>
    </row>
    <row r="34" spans="1:19" ht="18.75" customHeight="1">
      <c r="A34" s="83"/>
      <c r="B34" s="83"/>
      <c r="C34" s="39"/>
      <c r="D34" s="28"/>
      <c r="E34" s="28"/>
      <c r="F34" s="29"/>
      <c r="G34" s="10"/>
      <c r="H34" s="87"/>
      <c r="I34" s="88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1:19" ht="13.5">
      <c r="A35" s="5"/>
      <c r="B35" s="5"/>
      <c r="C35" s="5"/>
      <c r="D35" s="92" t="s">
        <v>33</v>
      </c>
      <c r="E35" s="92"/>
      <c r="F35" s="92"/>
      <c r="G35" s="92" t="s">
        <v>21</v>
      </c>
      <c r="H35" s="92"/>
      <c r="I35" s="92"/>
      <c r="J35" s="92"/>
      <c r="K35" s="92" t="s">
        <v>34</v>
      </c>
      <c r="L35" s="92"/>
      <c r="M35" s="92"/>
      <c r="N35" s="94" t="s">
        <v>60</v>
      </c>
      <c r="O35" s="94"/>
      <c r="P35" s="94"/>
      <c r="Q35" s="94"/>
      <c r="R35" s="5"/>
      <c r="S35" s="5"/>
    </row>
    <row r="36" spans="1:19" ht="13.5">
      <c r="A36" s="5"/>
      <c r="B36" s="5"/>
      <c r="C36" s="5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5"/>
      <c r="O36" s="95"/>
      <c r="P36" s="95"/>
      <c r="Q36" s="95"/>
      <c r="R36" s="5"/>
      <c r="S36" s="5"/>
    </row>
    <row r="37" spans="1:19" ht="13.5">
      <c r="A37" s="5"/>
      <c r="B37" s="5"/>
      <c r="C37" s="5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5"/>
      <c r="O37" s="95"/>
      <c r="P37" s="95"/>
      <c r="Q37" s="95"/>
      <c r="R37" s="5"/>
      <c r="S37" s="5"/>
    </row>
    <row r="38" spans="4:13" ht="13.5">
      <c r="D38" s="89" t="s">
        <v>56</v>
      </c>
      <c r="E38" s="89"/>
      <c r="F38" s="89"/>
      <c r="G38" s="89"/>
      <c r="H38" s="89"/>
      <c r="I38" s="89"/>
      <c r="J38" s="89"/>
      <c r="K38" s="89"/>
      <c r="L38" s="89"/>
      <c r="M38" s="89"/>
    </row>
    <row r="39" spans="4:13" ht="13.5"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4:13" ht="13.5">
      <c r="D40" s="89"/>
      <c r="E40" s="89"/>
      <c r="F40" s="89"/>
      <c r="G40" s="89"/>
      <c r="H40" s="89"/>
      <c r="I40" s="89"/>
      <c r="J40" s="89"/>
      <c r="K40" s="89"/>
      <c r="L40" s="89"/>
      <c r="M40" s="89"/>
    </row>
  </sheetData>
  <sheetProtection/>
  <mergeCells count="105">
    <mergeCell ref="A1:S2"/>
    <mergeCell ref="A4:A34"/>
    <mergeCell ref="B4:B10"/>
    <mergeCell ref="C4:I6"/>
    <mergeCell ref="J4:K5"/>
    <mergeCell ref="L4:M5"/>
    <mergeCell ref="N4:O5"/>
    <mergeCell ref="P4:Q5"/>
    <mergeCell ref="R4:S5"/>
    <mergeCell ref="J6:K6"/>
    <mergeCell ref="L6:M6"/>
    <mergeCell ref="N6:O6"/>
    <mergeCell ref="P6:Q6"/>
    <mergeCell ref="R6:S6"/>
    <mergeCell ref="C7:I7"/>
    <mergeCell ref="J7:K7"/>
    <mergeCell ref="L7:M7"/>
    <mergeCell ref="N7:O7"/>
    <mergeCell ref="P7:Q7"/>
    <mergeCell ref="R7:S7"/>
    <mergeCell ref="C8:I8"/>
    <mergeCell ref="J8:K8"/>
    <mergeCell ref="L8:M8"/>
    <mergeCell ref="N8:O8"/>
    <mergeCell ref="P8:Q8"/>
    <mergeCell ref="R8:S8"/>
    <mergeCell ref="C9:I9"/>
    <mergeCell ref="J9:K9"/>
    <mergeCell ref="L9:M9"/>
    <mergeCell ref="N9:O9"/>
    <mergeCell ref="P9:Q9"/>
    <mergeCell ref="R9:S9"/>
    <mergeCell ref="C10:G10"/>
    <mergeCell ref="H10:I10"/>
    <mergeCell ref="J10:K10"/>
    <mergeCell ref="L10:M10"/>
    <mergeCell ref="N10:O10"/>
    <mergeCell ref="P10:Q10"/>
    <mergeCell ref="R10:S10"/>
    <mergeCell ref="B11:B34"/>
    <mergeCell ref="C11:F12"/>
    <mergeCell ref="G11:G12"/>
    <mergeCell ref="H11:H12"/>
    <mergeCell ref="J11:S11"/>
    <mergeCell ref="J12:S12"/>
    <mergeCell ref="C13:C28"/>
    <mergeCell ref="D13:F16"/>
    <mergeCell ref="G13:G14"/>
    <mergeCell ref="H13:H14"/>
    <mergeCell ref="J13:S13"/>
    <mergeCell ref="J14:S14"/>
    <mergeCell ref="H15:I16"/>
    <mergeCell ref="J15:K16"/>
    <mergeCell ref="L15:M16"/>
    <mergeCell ref="N15:O16"/>
    <mergeCell ref="P15:Q16"/>
    <mergeCell ref="R15:S16"/>
    <mergeCell ref="G17:G18"/>
    <mergeCell ref="H17:H18"/>
    <mergeCell ref="J17:S17"/>
    <mergeCell ref="J18:S18"/>
    <mergeCell ref="G19:G20"/>
    <mergeCell ref="H19:H20"/>
    <mergeCell ref="J19:S19"/>
    <mergeCell ref="J20:S20"/>
    <mergeCell ref="H21:I22"/>
    <mergeCell ref="J21:K22"/>
    <mergeCell ref="L21:M22"/>
    <mergeCell ref="N21:O22"/>
    <mergeCell ref="P21:Q22"/>
    <mergeCell ref="R21:S22"/>
    <mergeCell ref="G23:G24"/>
    <mergeCell ref="H23:H24"/>
    <mergeCell ref="J23:S23"/>
    <mergeCell ref="J24:S24"/>
    <mergeCell ref="G25:G26"/>
    <mergeCell ref="H25:H26"/>
    <mergeCell ref="J25:S25"/>
    <mergeCell ref="J26:S26"/>
    <mergeCell ref="H27:I28"/>
    <mergeCell ref="J27:K28"/>
    <mergeCell ref="L27:M28"/>
    <mergeCell ref="N27:O28"/>
    <mergeCell ref="P27:Q28"/>
    <mergeCell ref="R27:S28"/>
    <mergeCell ref="C29:F34"/>
    <mergeCell ref="G29:G30"/>
    <mergeCell ref="H29:H30"/>
    <mergeCell ref="J29:S29"/>
    <mergeCell ref="J30:S30"/>
    <mergeCell ref="G31:G32"/>
    <mergeCell ref="H31:H32"/>
    <mergeCell ref="J31:S31"/>
    <mergeCell ref="J32:S32"/>
    <mergeCell ref="H33:I34"/>
    <mergeCell ref="D38:M40"/>
    <mergeCell ref="J33:K34"/>
    <mergeCell ref="L33:M34"/>
    <mergeCell ref="N33:O34"/>
    <mergeCell ref="P33:Q34"/>
    <mergeCell ref="R33:S34"/>
    <mergeCell ref="D35:F37"/>
    <mergeCell ref="G35:J37"/>
    <mergeCell ref="K35:M37"/>
    <mergeCell ref="N35:Q3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ひだまり</dc:creator>
  <cp:keywords/>
  <dc:description/>
  <cp:lastModifiedBy>上野</cp:lastModifiedBy>
  <cp:lastPrinted>2020-04-30T08:29:28Z</cp:lastPrinted>
  <dcterms:created xsi:type="dcterms:W3CDTF">2008-07-21T23:28:24Z</dcterms:created>
  <dcterms:modified xsi:type="dcterms:W3CDTF">2020-07-30T02:15:33Z</dcterms:modified>
  <cp:category/>
  <cp:version/>
  <cp:contentType/>
  <cp:contentStatus/>
</cp:coreProperties>
</file>